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600" windowHeight="8700"/>
  </bookViews>
  <sheets>
    <sheet name="Präsentation" sheetId="6" r:id="rId1"/>
    <sheet name="Listen" sheetId="7" r:id="rId2"/>
    <sheet name="Daten" sheetId="3" r:id="rId3"/>
  </sheets>
  <definedNames>
    <definedName name="D.Club">Daten!$B$33:$B$50</definedName>
    <definedName name="D.Startposition1">Daten!$B$4</definedName>
    <definedName name="D.Startposition2">Daten!$B$32</definedName>
    <definedName name="Daten">OFFSET(D.Startposition2,MATCH(Präsentation!XFD1,D.Club,0),1,1,34)</definedName>
    <definedName name="L.ClubAuswahl">Listen!$E$4</definedName>
    <definedName name="L.ClubListe">Listen!$E$6:$E$23</definedName>
    <definedName name="L.SpieltagAuswahl">Listen!$B$4</definedName>
    <definedName name="L.Tabellenhälfte">Listen!$G$4</definedName>
  </definedNames>
  <calcPr calcId="145621"/>
</workbook>
</file>

<file path=xl/calcChain.xml><?xml version="1.0" encoding="utf-8"?>
<calcChain xmlns="http://schemas.openxmlformats.org/spreadsheetml/2006/main">
  <c r="H6" i="6" l="1"/>
  <c r="H7" i="6"/>
  <c r="H8" i="6"/>
  <c r="H9" i="6"/>
  <c r="H10" i="6"/>
  <c r="H11" i="6"/>
  <c r="H12" i="6"/>
  <c r="H13" i="6"/>
  <c r="H5" i="6"/>
  <c r="D6" i="6"/>
  <c r="D7" i="6"/>
  <c r="D8" i="6"/>
  <c r="D9" i="6"/>
  <c r="D10" i="6"/>
  <c r="D11" i="6"/>
  <c r="D12" i="6"/>
  <c r="D13" i="6"/>
  <c r="D5" i="6"/>
  <c r="C33" i="3" l="1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G2" i="6"/>
  <c r="B32" i="3"/>
  <c r="B33" i="3"/>
  <c r="C6" i="6" s="1"/>
  <c r="B34" i="3"/>
  <c r="C7" i="6" s="1"/>
  <c r="B35" i="3"/>
  <c r="G5" i="6" s="1"/>
  <c r="B36" i="3"/>
  <c r="C11" i="6" s="1"/>
  <c r="B37" i="3"/>
  <c r="C5" i="6" s="1"/>
  <c r="B38" i="3"/>
  <c r="G9" i="6" s="1"/>
  <c r="B39" i="3"/>
  <c r="G7" i="6" s="1"/>
  <c r="B40" i="3"/>
  <c r="C9" i="6" s="1"/>
  <c r="B41" i="3"/>
  <c r="C13" i="6" s="1"/>
  <c r="B42" i="3"/>
  <c r="G12" i="6" s="1"/>
  <c r="B43" i="3"/>
  <c r="G13" i="6" s="1"/>
  <c r="B44" i="3"/>
  <c r="G10" i="6" s="1"/>
  <c r="B45" i="3"/>
  <c r="G8" i="6" s="1"/>
  <c r="B46" i="3"/>
  <c r="G11" i="6" s="1"/>
  <c r="B47" i="3"/>
  <c r="C10" i="6" s="1"/>
  <c r="B48" i="3"/>
  <c r="C8" i="6" s="1"/>
  <c r="B49" i="3"/>
  <c r="C12" i="6" s="1"/>
  <c r="B50" i="3"/>
  <c r="G6" i="6" s="1"/>
</calcChain>
</file>

<file path=xl/sharedStrings.xml><?xml version="1.0" encoding="utf-8"?>
<sst xmlns="http://schemas.openxmlformats.org/spreadsheetml/2006/main" count="56" uniqueCount="31">
  <si>
    <t>Club</t>
  </si>
  <si>
    <t>Bayer 04 Leverkusen</t>
  </si>
  <si>
    <t>FC Bayern München</t>
  </si>
  <si>
    <t>FC Schalke 04</t>
  </si>
  <si>
    <t>Hamburger SV</t>
  </si>
  <si>
    <t>Borussia Dortmund</t>
  </si>
  <si>
    <t>SV Werder Bremen</t>
  </si>
  <si>
    <t>Eintracht Frankfurt</t>
  </si>
  <si>
    <t>1. FSV Mainz 05</t>
  </si>
  <si>
    <t>1899 Hoffenheim</t>
  </si>
  <si>
    <t>VfB Stuttgart</t>
  </si>
  <si>
    <t>Borussia M'gladbach</t>
  </si>
  <si>
    <t>VfL Wolfsburg</t>
  </si>
  <si>
    <t>1. FC Köln</t>
  </si>
  <si>
    <t>1. FC Kaiserslautern</t>
  </si>
  <si>
    <t>SC Freiburg</t>
  </si>
  <si>
    <t>Hannover 96</t>
  </si>
  <si>
    <t>1. FC Nürnberg</t>
  </si>
  <si>
    <t>FC St. Pauli</t>
  </si>
  <si>
    <t>Platz</t>
  </si>
  <si>
    <t>Platzumkehrung</t>
  </si>
  <si>
    <t>Zuordnung Platzumkehrung</t>
  </si>
  <si>
    <t>Bundesligaverlauf Saison 2010/2011</t>
  </si>
  <si>
    <t>Spieltag</t>
  </si>
  <si>
    <t>Verlauf</t>
  </si>
  <si>
    <t>L.ClubAuswahl</t>
  </si>
  <si>
    <t>L.SpieltagAuswahl</t>
  </si>
  <si>
    <t>entspricht</t>
  </si>
  <si>
    <t>L.Tabellenhälfte</t>
  </si>
  <si>
    <t>Club markieren:</t>
  </si>
  <si>
    <t>Copyright by Frank Arendt-Theilen, Hameln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</si>
</sst>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.&quot;"/>
    <numFmt numFmtId="165" formatCode="0&quot;. Spieltag&quot;"/>
    <numFmt numFmtId="166" formatCode="0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i/>
      <sz val="12"/>
      <color theme="4"/>
      <name val="Arial"/>
      <family val="2"/>
    </font>
    <font>
      <sz val="8"/>
      <color theme="3"/>
      <name val="Arial"/>
      <family val="2"/>
    </font>
    <font>
      <b/>
      <i/>
      <sz val="12"/>
      <color rgb="FFC00000"/>
      <name val="Arial"/>
      <family val="2"/>
    </font>
    <font>
      <sz val="10"/>
      <color theme="0" tint="-0.499984740745262"/>
      <name val="Arial"/>
      <family val="2"/>
    </font>
    <font>
      <b/>
      <sz val="10"/>
      <color rgb="FFC00000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/>
    <xf numFmtId="0" fontId="4" fillId="0" borderId="0" xfId="0" applyFont="1"/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2" fillId="5" borderId="0" xfId="0" applyFont="1" applyFill="1"/>
    <xf numFmtId="0" fontId="0" fillId="6" borderId="0" xfId="0" applyFill="1"/>
    <xf numFmtId="0" fontId="0" fillId="6" borderId="0" xfId="0" applyFill="1" applyAlignment="1">
      <alignment vertical="center"/>
    </xf>
    <xf numFmtId="166" fontId="5" fillId="0" borderId="0" xfId="0" applyNumberFormat="1" applyFont="1"/>
    <xf numFmtId="164" fontId="0" fillId="6" borderId="2" xfId="0" applyNumberFormat="1" applyFill="1" applyBorder="1" applyAlignment="1">
      <alignment horizontal="right" vertical="center" indent="1"/>
    </xf>
    <xf numFmtId="0" fontId="0" fillId="6" borderId="3" xfId="0" applyFill="1" applyBorder="1" applyAlignment="1">
      <alignment vertical="center"/>
    </xf>
    <xf numFmtId="0" fontId="6" fillId="6" borderId="0" xfId="0" applyFont="1" applyFill="1"/>
    <xf numFmtId="0" fontId="7" fillId="6" borderId="1" xfId="0" applyFont="1" applyFill="1" applyBorder="1" applyAlignment="1">
      <alignment horizontal="center" vertical="center"/>
    </xf>
    <xf numFmtId="165" fontId="8" fillId="6" borderId="0" xfId="0" applyNumberFormat="1" applyFont="1" applyFill="1" applyAlignment="1">
      <alignment horizontal="right" vertical="center" indent="5"/>
    </xf>
    <xf numFmtId="0" fontId="3" fillId="6" borderId="0" xfId="0" applyFont="1" applyFill="1" applyAlignment="1">
      <alignment horizontal="right"/>
    </xf>
  </cellXfs>
  <cellStyles count="1">
    <cellStyle name="Standard" xfId="0" builtinId="0"/>
  </cellStyles>
  <dxfs count="2">
    <dxf>
      <fill>
        <patternFill>
          <bgColor rgb="FFFFD1D1"/>
        </patternFill>
      </fill>
    </dxf>
    <dxf>
      <fill>
        <patternFill>
          <bgColor rgb="FFFFD1D1"/>
        </patternFill>
      </fill>
    </dxf>
  </dxfs>
  <tableStyles count="0" defaultTableStyle="TableStyleMedium2" defaultPivotStyle="PivotStyleLight16"/>
  <colors>
    <mruColors>
      <color rgb="FFFFD1D1"/>
      <color rgb="FFFF9F9F"/>
      <color rgb="FFFF9B9B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L.SpieltagAuswahl" max="34" min="1" page="10" val="12"/>
</file>

<file path=xl/ctrlProps/ctrlProp2.xml><?xml version="1.0" encoding="utf-8"?>
<formControlPr xmlns="http://schemas.microsoft.com/office/spreadsheetml/2009/9/main" objectType="Drop" dropLines="12" dropStyle="combo" dx="16" fmlaLink="L.ClubAuswahl" fmlaRange="L.ClubListe" sel="10" val="6"/>
</file>

<file path=xl/ctrlProps/ctrlProp3.xml><?xml version="1.0" encoding="utf-8"?>
<formControlPr xmlns="http://schemas.microsoft.com/office/spreadsheetml/2009/9/main" objectType="CheckBox" checked="Checked" fmlaLink="L.Tabellenhälfte" lockText="1"/>
</file>

<file path=xl/ctrlProps/ctrlProp4.xml><?xml version="1.0" encoding="utf-8"?>
<formControlPr xmlns="http://schemas.microsoft.com/office/spreadsheetml/2009/9/main" objectType="Spin" dx="16" fmlaLink="L.SpieltagAuswahl" max="34" min="1" page="10" val="12"/>
</file>

<file path=xl/ctrlProps/ctrlProp5.xml><?xml version="1.0" encoding="utf-8"?>
<formControlPr xmlns="http://schemas.microsoft.com/office/spreadsheetml/2009/9/main" objectType="Drop" dropLines="12" dropStyle="combo" dx="16" fmlaLink="L.ClubAuswahl" fmlaRange="L.ClubListe" sel="10" val="0"/>
</file>

<file path=xl/ctrlProps/ctrlProp6.xml><?xml version="1.0" encoding="utf-8"?>
<formControlPr xmlns="http://schemas.microsoft.com/office/spreadsheetml/2009/9/main" objectType="CheckBox" checked="Checked" fmlaLink="L.Tabellenhälfte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676275</xdr:colOff>
          <xdr:row>1</xdr:row>
          <xdr:rowOff>0</xdr:rowOff>
        </xdr:from>
        <xdr:to>
          <xdr:col>8</xdr:col>
          <xdr:colOff>0</xdr:colOff>
          <xdr:row>2</xdr:row>
          <xdr:rowOff>85725</xdr:rowOff>
        </xdr:to>
        <xdr:sp macro="" textlink="">
          <xdr:nvSpPr>
            <xdr:cNvPr id="6148" name="Spinner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11</xdr:col>
          <xdr:colOff>0</xdr:colOff>
          <xdr:row>3</xdr:row>
          <xdr:rowOff>76200</xdr:rowOff>
        </xdr:to>
        <xdr:sp macro="" textlink="">
          <xdr:nvSpPr>
            <xdr:cNvPr id="6151" name="Drop Down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590550</xdr:colOff>
          <xdr:row>4</xdr:row>
          <xdr:rowOff>9525</xdr:rowOff>
        </xdr:from>
        <xdr:to>
          <xdr:col>12</xdr:col>
          <xdr:colOff>219075</xdr:colOff>
          <xdr:row>4</xdr:row>
          <xdr:rowOff>238125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obere/untere Tabellenhälte im Verlauf anzeigen</a:t>
              </a:r>
              <a:endParaRPr lang="de-AT"/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190500</xdr:colOff>
          <xdr:row>4</xdr:row>
          <xdr:rowOff>66675</xdr:rowOff>
        </xdr:from>
        <xdr:to>
          <xdr:col>1</xdr:col>
          <xdr:colOff>781050</xdr:colOff>
          <xdr:row>6</xdr:row>
          <xdr:rowOff>104775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23</xdr:row>
          <xdr:rowOff>104775</xdr:rowOff>
        </xdr:from>
        <xdr:to>
          <xdr:col>4</xdr:col>
          <xdr:colOff>1304925</xdr:colOff>
          <xdr:row>24</xdr:row>
          <xdr:rowOff>142875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5</xdr:row>
          <xdr:rowOff>0</xdr:rowOff>
        </xdr:from>
        <xdr:to>
          <xdr:col>9</xdr:col>
          <xdr:colOff>66675</xdr:colOff>
          <xdr:row>6</xdr:row>
          <xdr:rowOff>66675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obere/untere Tabellenhälte im Verlauf anzeigen</a:t>
              </a:r>
              <a:endParaRPr lang="de-AT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2:J14"/>
  <sheetViews>
    <sheetView tabSelected="1" workbookViewId="0"/>
  </sheetViews>
  <sheetFormatPr baseColWidth="10" defaultRowHeight="12.75" x14ac:dyDescent="0.2"/>
  <cols>
    <col min="1" max="1" width="4.28515625" style="9" customWidth="1"/>
    <col min="2" max="2" width="6.85546875" style="9" customWidth="1"/>
    <col min="3" max="3" width="18.42578125" style="9" bestFit="1" customWidth="1"/>
    <col min="4" max="4" width="17.140625" style="9" customWidth="1"/>
    <col min="5" max="5" width="4.28515625" style="9" customWidth="1"/>
    <col min="6" max="6" width="6.85546875" style="9" customWidth="1"/>
    <col min="7" max="7" width="18.28515625" style="9" bestFit="1" customWidth="1"/>
    <col min="8" max="8" width="17.140625" style="9" customWidth="1"/>
    <col min="9" max="9" width="9.42578125" style="9" customWidth="1"/>
    <col min="10" max="10" width="5.28515625" style="9" customWidth="1"/>
    <col min="11" max="11" width="15.28515625" style="9" customWidth="1"/>
    <col min="12" max="16384" width="11.42578125" style="9"/>
  </cols>
  <sheetData>
    <row r="2" spans="2:10" ht="15" x14ac:dyDescent="0.2">
      <c r="B2" s="14" t="s">
        <v>22</v>
      </c>
      <c r="G2" s="16">
        <f>L.SpieltagAuswahl</f>
        <v>12</v>
      </c>
      <c r="H2" s="16"/>
      <c r="J2" s="9" t="s">
        <v>29</v>
      </c>
    </row>
    <row r="4" spans="2:10" x14ac:dyDescent="0.2">
      <c r="B4" s="8" t="s">
        <v>19</v>
      </c>
      <c r="C4" s="8" t="s">
        <v>0</v>
      </c>
      <c r="D4" s="8" t="s">
        <v>24</v>
      </c>
      <c r="F4" s="8" t="s">
        <v>19</v>
      </c>
      <c r="G4" s="8" t="s">
        <v>0</v>
      </c>
      <c r="H4" s="8" t="s">
        <v>24</v>
      </c>
    </row>
    <row r="5" spans="2:10" ht="33" customHeight="1" x14ac:dyDescent="0.2">
      <c r="B5" s="12">
        <v>1</v>
      </c>
      <c r="C5" s="13" t="str">
        <f t="shared" ref="C5:C13" ca="1" si="0">INDEX(D.Club,MATCH(B5,OFFSET(D.Startposition1,1,L.SpieltagAuswahl,18,1),0))</f>
        <v>Borussia Dortmund</v>
      </c>
      <c r="D5" s="15" t="str">
        <f t="shared" ref="D5:D13" si="1">IF(L.Tabellenhälfte,REPT("-",29),"")</f>
        <v>-----------------------------</v>
      </c>
      <c r="E5" s="10"/>
      <c r="F5" s="12">
        <v>10</v>
      </c>
      <c r="G5" s="13" t="str">
        <f t="shared" ref="G5:G13" ca="1" si="2">INDEX(D.Club,MATCH(F5,OFFSET(D.Startposition1,1,L.SpieltagAuswahl,18,1),0))</f>
        <v>1. FC Nürnberg</v>
      </c>
      <c r="H5" s="15" t="str">
        <f t="shared" ref="H5:H13" si="3">IF(L.Tabellenhälfte,REPT("-",29),"")</f>
        <v>-----------------------------</v>
      </c>
    </row>
    <row r="6" spans="2:10" ht="33" customHeight="1" x14ac:dyDescent="0.2">
      <c r="B6" s="12">
        <v>2</v>
      </c>
      <c r="C6" s="13" t="str">
        <f t="shared" ca="1" si="0"/>
        <v>Bayer 04 Leverkusen</v>
      </c>
      <c r="D6" s="15" t="str">
        <f t="shared" si="1"/>
        <v>-----------------------------</v>
      </c>
      <c r="E6" s="10"/>
      <c r="F6" s="12">
        <v>11</v>
      </c>
      <c r="G6" s="13" t="str">
        <f t="shared" ca="1" si="2"/>
        <v>SV Werder Bremen</v>
      </c>
      <c r="H6" s="15" t="str">
        <f t="shared" si="3"/>
        <v>-----------------------------</v>
      </c>
    </row>
    <row r="7" spans="2:10" ht="33" customHeight="1" x14ac:dyDescent="0.2">
      <c r="B7" s="12">
        <v>3</v>
      </c>
      <c r="C7" s="13" t="str">
        <f t="shared" ca="1" si="0"/>
        <v>1. FSV Mainz 05</v>
      </c>
      <c r="D7" s="15" t="str">
        <f t="shared" si="1"/>
        <v>-----------------------------</v>
      </c>
      <c r="E7" s="10"/>
      <c r="F7" s="12">
        <v>12</v>
      </c>
      <c r="G7" s="13" t="str">
        <f t="shared" ca="1" si="2"/>
        <v>VfL Wolfsburg</v>
      </c>
      <c r="H7" s="15" t="str">
        <f t="shared" si="3"/>
        <v>-----------------------------</v>
      </c>
    </row>
    <row r="8" spans="2:10" ht="33" customHeight="1" x14ac:dyDescent="0.2">
      <c r="B8" s="12">
        <v>4</v>
      </c>
      <c r="C8" s="13" t="str">
        <f t="shared" ca="1" si="0"/>
        <v>SC Freiburg</v>
      </c>
      <c r="D8" s="15" t="str">
        <f t="shared" si="1"/>
        <v>-----------------------------</v>
      </c>
      <c r="E8" s="10"/>
      <c r="F8" s="12">
        <v>13</v>
      </c>
      <c r="G8" s="13" t="str">
        <f t="shared" ca="1" si="2"/>
        <v>FC St. Pauli</v>
      </c>
      <c r="H8" s="15" t="str">
        <f t="shared" si="3"/>
        <v>-----------------------------</v>
      </c>
    </row>
    <row r="9" spans="2:10" ht="33" customHeight="1" x14ac:dyDescent="0.2">
      <c r="B9" s="12">
        <v>5</v>
      </c>
      <c r="C9" s="13" t="str">
        <f t="shared" ca="1" si="0"/>
        <v>Eintracht Frankfurt</v>
      </c>
      <c r="D9" s="15" t="str">
        <f t="shared" si="1"/>
        <v>-----------------------------</v>
      </c>
      <c r="E9" s="10"/>
      <c r="F9" s="12">
        <v>14</v>
      </c>
      <c r="G9" s="13" t="str">
        <f t="shared" ca="1" si="2"/>
        <v>VfB Stuttgart</v>
      </c>
      <c r="H9" s="15" t="str">
        <f t="shared" si="3"/>
        <v>-----------------------------</v>
      </c>
    </row>
    <row r="10" spans="2:10" ht="33" customHeight="1" x14ac:dyDescent="0.2">
      <c r="B10" s="12">
        <v>6</v>
      </c>
      <c r="C10" s="13" t="str">
        <f t="shared" ca="1" si="0"/>
        <v>FC Bayern München</v>
      </c>
      <c r="D10" s="15" t="str">
        <f t="shared" si="1"/>
        <v>-----------------------------</v>
      </c>
      <c r="E10" s="10"/>
      <c r="F10" s="12">
        <v>15</v>
      </c>
      <c r="G10" s="13" t="str">
        <f t="shared" ca="1" si="2"/>
        <v>1. FC Kaiserslautern</v>
      </c>
      <c r="H10" s="15" t="str">
        <f t="shared" si="3"/>
        <v>-----------------------------</v>
      </c>
    </row>
    <row r="11" spans="2:10" ht="33" customHeight="1" x14ac:dyDescent="0.2">
      <c r="B11" s="12">
        <v>7</v>
      </c>
      <c r="C11" s="13" t="str">
        <f t="shared" ca="1" si="0"/>
        <v>Hannover 96</v>
      </c>
      <c r="D11" s="15" t="str">
        <f t="shared" si="1"/>
        <v>-----------------------------</v>
      </c>
      <c r="E11" s="10"/>
      <c r="F11" s="12">
        <v>16</v>
      </c>
      <c r="G11" s="13" t="str">
        <f t="shared" ca="1" si="2"/>
        <v>FC Schalke 04</v>
      </c>
      <c r="H11" s="15" t="str">
        <f t="shared" si="3"/>
        <v>-----------------------------</v>
      </c>
    </row>
    <row r="12" spans="2:10" ht="33" customHeight="1" x14ac:dyDescent="0.2">
      <c r="B12" s="12">
        <v>8</v>
      </c>
      <c r="C12" s="13" t="str">
        <f t="shared" ca="1" si="0"/>
        <v>1899 Hoffenheim</v>
      </c>
      <c r="D12" s="15" t="str">
        <f t="shared" si="1"/>
        <v>-----------------------------</v>
      </c>
      <c r="E12" s="10"/>
      <c r="F12" s="12">
        <v>17</v>
      </c>
      <c r="G12" s="13" t="str">
        <f t="shared" ca="1" si="2"/>
        <v>Borussia M'gladbach</v>
      </c>
      <c r="H12" s="15" t="str">
        <f t="shared" si="3"/>
        <v>-----------------------------</v>
      </c>
    </row>
    <row r="13" spans="2:10" ht="33" customHeight="1" x14ac:dyDescent="0.2">
      <c r="B13" s="12">
        <v>9</v>
      </c>
      <c r="C13" s="13" t="str">
        <f t="shared" ca="1" si="0"/>
        <v>Hamburger SV</v>
      </c>
      <c r="D13" s="15" t="str">
        <f t="shared" si="1"/>
        <v>-----------------------------</v>
      </c>
      <c r="E13" s="10"/>
      <c r="F13" s="12">
        <v>18</v>
      </c>
      <c r="G13" s="13" t="str">
        <f t="shared" ca="1" si="2"/>
        <v>1. FC Köln</v>
      </c>
      <c r="H13" s="15" t="str">
        <f t="shared" si="3"/>
        <v>-----------------------------</v>
      </c>
    </row>
    <row r="14" spans="2:10" x14ac:dyDescent="0.2">
      <c r="H14" s="17" t="s">
        <v>30</v>
      </c>
    </row>
  </sheetData>
  <sheetProtection sheet="1" objects="1" scenarios="1" selectLockedCells="1"/>
  <mergeCells count="1">
    <mergeCell ref="G2:H2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3" name="Spinner 4">
              <controlPr defaultSize="0" autoPict="0">
                <anchor moveWithCells="1" sizeWithCells="1">
                  <from>
                    <xdr:col>7</xdr:col>
                    <xdr:colOff>676275</xdr:colOff>
                    <xdr:row>1</xdr:row>
                    <xdr:rowOff>0</xdr:rowOff>
                  </from>
                  <to>
                    <xdr:col>8</xdr:col>
                    <xdr:colOff>0</xdr:colOff>
                    <xdr:row>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4" name="Drop Down 7">
              <controlPr defaultSize="0" autoLine="0" autoPict="0">
                <anchor moveWithCells="1">
                  <from>
                    <xdr:col>9</xdr:col>
                    <xdr:colOff>0</xdr:colOff>
                    <xdr:row>2</xdr:row>
                    <xdr:rowOff>0</xdr:rowOff>
                  </from>
                  <to>
                    <xdr:col>11</xdr:col>
                    <xdr:colOff>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5" name="Check Box 8">
              <controlPr defaultSize="0" autoFill="0" autoLine="0" autoPict="0">
                <anchor moveWithCells="1">
                  <from>
                    <xdr:col>8</xdr:col>
                    <xdr:colOff>590550</xdr:colOff>
                    <xdr:row>4</xdr:row>
                    <xdr:rowOff>9525</xdr:rowOff>
                  </from>
                  <to>
                    <xdr:col>12</xdr:col>
                    <xdr:colOff>219075</xdr:colOff>
                    <xdr:row>4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423D128F-A889-4B88-87B9-955D5DCA887F}">
            <xm:f>$C5=VLOOKUP(L.ClubAuswahl,Listen!$D$6:$E$23,2)</xm:f>
            <x14:dxf>
              <fill>
                <patternFill>
                  <bgColor rgb="FFFFD1D1"/>
                </patternFill>
              </fill>
            </x14:dxf>
          </x14:cfRule>
          <xm:sqref>B5:D13</xm:sqref>
        </x14:conditionalFormatting>
        <x14:conditionalFormatting xmlns:xm="http://schemas.microsoft.com/office/excel/2006/main">
          <x14:cfRule type="expression" priority="1" id="{06FFEB22-7969-4617-8816-D37D894A3E00}">
            <xm:f>$G5=VLOOKUP(L.ClubAuswahl,Listen!$D$6:$E$23,2)</xm:f>
            <x14:dxf>
              <fill>
                <patternFill>
                  <bgColor rgb="FFFFD1D1"/>
                </patternFill>
              </fill>
            </x14:dxf>
          </x14:cfRule>
          <xm:sqref>F5:H13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span" high="1" low="1" last="1" negative="1" minAxisType="group" maxAxisType="group">
          <x14:colorSeries theme="4" tint="-0.499984740745262"/>
          <x14:colorNegative theme="1"/>
          <x14:colorAxis rgb="FF000000"/>
          <x14:colorMarkers theme="4" tint="-0.499984740745262"/>
          <x14:colorFirst theme="4" tint="0.39997558519241921"/>
          <x14:colorLast theme="1"/>
          <x14:colorHigh rgb="FF00B050"/>
          <x14:colorLow rgb="FFFF0000"/>
          <x14:sparklines>
            <x14:sparkline>
              <xm:f>Daten</xm:f>
              <xm:sqref>H5</xm:sqref>
            </x14:sparkline>
            <x14:sparkline>
              <xm:f>Daten</xm:f>
              <xm:sqref>D5</xm:sqref>
            </x14:sparkline>
            <x14:sparkline>
              <xm:f>Daten</xm:f>
              <xm:sqref>D6</xm:sqref>
            </x14:sparkline>
            <x14:sparkline>
              <xm:f>Daten</xm:f>
              <xm:sqref>D7</xm:sqref>
            </x14:sparkline>
            <x14:sparkline>
              <xm:f>Daten</xm:f>
              <xm:sqref>D8</xm:sqref>
            </x14:sparkline>
            <x14:sparkline>
              <xm:f>Daten</xm:f>
              <xm:sqref>D9</xm:sqref>
            </x14:sparkline>
            <x14:sparkline>
              <xm:f>Daten</xm:f>
              <xm:sqref>D10</xm:sqref>
            </x14:sparkline>
            <x14:sparkline>
              <xm:f>Daten</xm:f>
              <xm:sqref>D11</xm:sqref>
            </x14:sparkline>
            <x14:sparkline>
              <xm:f>Daten</xm:f>
              <xm:sqref>D12</xm:sqref>
            </x14:sparkline>
            <x14:sparkline>
              <xm:f>Daten</xm:f>
              <xm:sqref>D13</xm:sqref>
            </x14:sparkline>
            <x14:sparkline>
              <xm:f>Daten</xm:f>
              <xm:sqref>H6</xm:sqref>
            </x14:sparkline>
            <x14:sparkline>
              <xm:f>Daten</xm:f>
              <xm:sqref>H7</xm:sqref>
            </x14:sparkline>
            <x14:sparkline>
              <xm:f>Daten</xm:f>
              <xm:sqref>H8</xm:sqref>
            </x14:sparkline>
            <x14:sparkline>
              <xm:f>Daten</xm:f>
              <xm:sqref>H9</xm:sqref>
            </x14:sparkline>
            <x14:sparkline>
              <xm:f>Daten</xm:f>
              <xm:sqref>H10</xm:sqref>
            </x14:sparkline>
            <x14:sparkline>
              <xm:f>Daten</xm:f>
              <xm:sqref>H11</xm:sqref>
            </x14:sparkline>
            <x14:sparkline>
              <xm:f>Daten</xm:f>
              <xm:sqref>H12</xm:sqref>
            </x14:sparkline>
            <x14:sparkline>
              <xm:f>Daten</xm:f>
              <xm:sqref>H13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B3:G23"/>
  <sheetViews>
    <sheetView workbookViewId="0">
      <selection activeCell="G4" sqref="G4"/>
    </sheetView>
  </sheetViews>
  <sheetFormatPr baseColWidth="10" defaultRowHeight="12.75" x14ac:dyDescent="0.2"/>
  <cols>
    <col min="1" max="1" width="4.28515625" customWidth="1"/>
    <col min="2" max="2" width="14.7109375" bestFit="1" customWidth="1"/>
    <col min="3" max="4" width="3.7109375" customWidth="1"/>
    <col min="5" max="5" width="21.5703125" customWidth="1"/>
    <col min="6" max="6" width="4.28515625" customWidth="1"/>
    <col min="7" max="7" width="11.85546875" bestFit="1" customWidth="1"/>
  </cols>
  <sheetData>
    <row r="3" spans="2:7" x14ac:dyDescent="0.2">
      <c r="B3" s="1" t="s">
        <v>26</v>
      </c>
      <c r="E3" s="1" t="s">
        <v>25</v>
      </c>
      <c r="G3" s="1" t="s">
        <v>28</v>
      </c>
    </row>
    <row r="4" spans="2:7" x14ac:dyDescent="0.2">
      <c r="B4" s="2">
        <v>12</v>
      </c>
      <c r="E4" s="2">
        <v>10</v>
      </c>
      <c r="G4" s="2" t="b">
        <v>1</v>
      </c>
    </row>
    <row r="6" spans="2:7" x14ac:dyDescent="0.2">
      <c r="D6" s="11">
        <v>1</v>
      </c>
      <c r="E6" t="s">
        <v>5</v>
      </c>
    </row>
    <row r="7" spans="2:7" x14ac:dyDescent="0.2">
      <c r="D7" s="11">
        <v>2</v>
      </c>
      <c r="E7" t="s">
        <v>1</v>
      </c>
    </row>
    <row r="8" spans="2:7" x14ac:dyDescent="0.2">
      <c r="D8" s="11">
        <v>3</v>
      </c>
      <c r="E8" t="s">
        <v>2</v>
      </c>
    </row>
    <row r="9" spans="2:7" x14ac:dyDescent="0.2">
      <c r="D9" s="11">
        <v>4</v>
      </c>
      <c r="E9" t="s">
        <v>16</v>
      </c>
    </row>
    <row r="10" spans="2:7" x14ac:dyDescent="0.2">
      <c r="D10" s="11">
        <v>5</v>
      </c>
      <c r="E10" t="s">
        <v>8</v>
      </c>
    </row>
    <row r="11" spans="2:7" x14ac:dyDescent="0.2">
      <c r="D11" s="11">
        <v>6</v>
      </c>
      <c r="E11" t="s">
        <v>17</v>
      </c>
    </row>
    <row r="12" spans="2:7" x14ac:dyDescent="0.2">
      <c r="D12" s="11">
        <v>7</v>
      </c>
      <c r="E12" t="s">
        <v>14</v>
      </c>
    </row>
    <row r="13" spans="2:7" x14ac:dyDescent="0.2">
      <c r="D13" s="11">
        <v>8</v>
      </c>
      <c r="E13" t="s">
        <v>4</v>
      </c>
    </row>
    <row r="14" spans="2:7" x14ac:dyDescent="0.2">
      <c r="D14" s="11">
        <v>9</v>
      </c>
      <c r="E14" t="s">
        <v>15</v>
      </c>
    </row>
    <row r="15" spans="2:7" x14ac:dyDescent="0.2">
      <c r="D15" s="11">
        <v>10</v>
      </c>
      <c r="E15" t="s">
        <v>13</v>
      </c>
    </row>
    <row r="16" spans="2:7" x14ac:dyDescent="0.2">
      <c r="D16" s="11">
        <v>11</v>
      </c>
      <c r="E16" t="s">
        <v>9</v>
      </c>
    </row>
    <row r="17" spans="4:5" x14ac:dyDescent="0.2">
      <c r="D17" s="11">
        <v>12</v>
      </c>
      <c r="E17" t="s">
        <v>10</v>
      </c>
    </row>
    <row r="18" spans="4:5" x14ac:dyDescent="0.2">
      <c r="D18" s="11">
        <v>13</v>
      </c>
      <c r="E18" t="s">
        <v>6</v>
      </c>
    </row>
    <row r="19" spans="4:5" x14ac:dyDescent="0.2">
      <c r="D19" s="11">
        <v>14</v>
      </c>
      <c r="E19" t="s">
        <v>3</v>
      </c>
    </row>
    <row r="20" spans="4:5" x14ac:dyDescent="0.2">
      <c r="D20" s="11">
        <v>15</v>
      </c>
      <c r="E20" t="s">
        <v>12</v>
      </c>
    </row>
    <row r="21" spans="4:5" x14ac:dyDescent="0.2">
      <c r="D21" s="11">
        <v>16</v>
      </c>
      <c r="E21" t="s">
        <v>11</v>
      </c>
    </row>
    <row r="22" spans="4:5" x14ac:dyDescent="0.2">
      <c r="D22" s="11">
        <v>17</v>
      </c>
      <c r="E22" t="s">
        <v>7</v>
      </c>
    </row>
    <row r="23" spans="4:5" x14ac:dyDescent="0.2">
      <c r="D23" s="11">
        <v>18</v>
      </c>
      <c r="E23" t="s">
        <v>18</v>
      </c>
    </row>
  </sheetData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Spinner 1">
              <controlPr defaultSize="0" autoPict="0">
                <anchor moveWithCells="1" sizeWithCells="1">
                  <from>
                    <xdr:col>1</xdr:col>
                    <xdr:colOff>190500</xdr:colOff>
                    <xdr:row>4</xdr:row>
                    <xdr:rowOff>66675</xdr:rowOff>
                  </from>
                  <to>
                    <xdr:col>1</xdr:col>
                    <xdr:colOff>781050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4" name="Drop Down 4">
              <controlPr defaultSize="0" autoLine="0" autoPict="0">
                <anchor moveWithCells="1">
                  <from>
                    <xdr:col>3</xdr:col>
                    <xdr:colOff>114300</xdr:colOff>
                    <xdr:row>23</xdr:row>
                    <xdr:rowOff>104775</xdr:rowOff>
                  </from>
                  <to>
                    <xdr:col>4</xdr:col>
                    <xdr:colOff>1304925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Check Box 5">
              <controlPr defaultSize="0" autoFill="0" autoLine="0" autoPict="0">
                <anchor moveWithCells="1">
                  <from>
                    <xdr:col>5</xdr:col>
                    <xdr:colOff>276225</xdr:colOff>
                    <xdr:row>5</xdr:row>
                    <xdr:rowOff>0</xdr:rowOff>
                  </from>
                  <to>
                    <xdr:col>9</xdr:col>
                    <xdr:colOff>66675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2:AJ50"/>
  <sheetViews>
    <sheetView workbookViewId="0"/>
  </sheetViews>
  <sheetFormatPr baseColWidth="10" defaultRowHeight="12.75" x14ac:dyDescent="0.2"/>
  <cols>
    <col min="1" max="1" width="4.28515625" customWidth="1"/>
    <col min="2" max="2" width="18.42578125" bestFit="1" customWidth="1"/>
    <col min="3" max="11" width="5.42578125" bestFit="1" customWidth="1"/>
    <col min="12" max="36" width="6.42578125" bestFit="1" customWidth="1"/>
  </cols>
  <sheetData>
    <row r="2" spans="2:36" ht="15" x14ac:dyDescent="0.2">
      <c r="B2" s="4" t="s">
        <v>19</v>
      </c>
    </row>
    <row r="3" spans="2:36" x14ac:dyDescent="0.2">
      <c r="C3" t="s">
        <v>23</v>
      </c>
    </row>
    <row r="4" spans="2:36" x14ac:dyDescent="0.2">
      <c r="B4" s="3" t="s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5">
        <v>31</v>
      </c>
      <c r="AH4" s="5">
        <v>32</v>
      </c>
      <c r="AI4" s="5">
        <v>33</v>
      </c>
      <c r="AJ4" s="5">
        <v>34</v>
      </c>
    </row>
    <row r="5" spans="2:36" x14ac:dyDescent="0.2">
      <c r="B5" t="s">
        <v>1</v>
      </c>
      <c r="C5" s="7">
        <v>5</v>
      </c>
      <c r="D5" s="7">
        <v>9</v>
      </c>
      <c r="E5" s="7">
        <v>8</v>
      </c>
      <c r="F5" s="7">
        <v>8</v>
      </c>
      <c r="G5" s="7">
        <v>7</v>
      </c>
      <c r="H5" s="7">
        <v>5</v>
      </c>
      <c r="I5" s="7">
        <v>4</v>
      </c>
      <c r="J5" s="7">
        <v>3</v>
      </c>
      <c r="K5" s="7">
        <v>5</v>
      </c>
      <c r="L5" s="7">
        <v>4</v>
      </c>
      <c r="M5" s="7">
        <v>3</v>
      </c>
      <c r="N5" s="7">
        <v>2</v>
      </c>
      <c r="O5" s="7">
        <v>3</v>
      </c>
      <c r="P5" s="7">
        <v>3</v>
      </c>
      <c r="Q5" s="7">
        <v>3</v>
      </c>
      <c r="R5" s="7">
        <v>2</v>
      </c>
      <c r="S5" s="7">
        <v>3</v>
      </c>
      <c r="T5" s="7">
        <v>4</v>
      </c>
      <c r="U5" s="7">
        <v>2</v>
      </c>
      <c r="V5" s="7">
        <v>2</v>
      </c>
      <c r="W5" s="7">
        <v>2</v>
      </c>
      <c r="X5" s="7">
        <v>2</v>
      </c>
      <c r="Y5" s="7">
        <v>2</v>
      </c>
      <c r="Z5" s="7">
        <v>2</v>
      </c>
      <c r="AA5" s="7">
        <v>2</v>
      </c>
      <c r="AB5" s="7">
        <v>2</v>
      </c>
      <c r="AC5" s="7">
        <v>2</v>
      </c>
      <c r="AD5" s="7">
        <v>2</v>
      </c>
      <c r="AE5" s="7">
        <v>2</v>
      </c>
      <c r="AF5" s="7">
        <v>2</v>
      </c>
      <c r="AG5" s="7">
        <v>2</v>
      </c>
      <c r="AH5" s="7">
        <v>2</v>
      </c>
      <c r="AI5" s="7">
        <v>2</v>
      </c>
      <c r="AJ5" s="7">
        <v>2</v>
      </c>
    </row>
    <row r="6" spans="2:36" x14ac:dyDescent="0.2">
      <c r="B6" t="s">
        <v>2</v>
      </c>
      <c r="C6" s="7">
        <v>6</v>
      </c>
      <c r="D6" s="7">
        <v>12</v>
      </c>
      <c r="E6" s="7">
        <v>11</v>
      </c>
      <c r="F6" s="7">
        <v>9</v>
      </c>
      <c r="G6" s="7">
        <v>8</v>
      </c>
      <c r="H6" s="7">
        <v>9</v>
      </c>
      <c r="I6" s="7">
        <v>12</v>
      </c>
      <c r="J6" s="7">
        <v>10</v>
      </c>
      <c r="K6" s="7">
        <v>11</v>
      </c>
      <c r="L6" s="7">
        <v>7</v>
      </c>
      <c r="M6" s="7">
        <v>9</v>
      </c>
      <c r="N6" s="7">
        <v>6</v>
      </c>
      <c r="O6" s="7">
        <v>8</v>
      </c>
      <c r="P6" s="7">
        <v>5</v>
      </c>
      <c r="Q6" s="7">
        <v>7</v>
      </c>
      <c r="R6" s="7">
        <v>6</v>
      </c>
      <c r="S6" s="7">
        <v>5</v>
      </c>
      <c r="T6" s="7">
        <v>5</v>
      </c>
      <c r="U6" s="7">
        <v>4</v>
      </c>
      <c r="V6" s="7">
        <v>3</v>
      </c>
      <c r="W6" s="7">
        <v>5</v>
      </c>
      <c r="X6" s="7">
        <v>3</v>
      </c>
      <c r="Y6" s="7">
        <v>3</v>
      </c>
      <c r="Z6" s="7">
        <v>4</v>
      </c>
      <c r="AA6" s="7">
        <v>5</v>
      </c>
      <c r="AB6" s="7">
        <v>4</v>
      </c>
      <c r="AC6" s="7">
        <v>4</v>
      </c>
      <c r="AD6" s="7">
        <v>3</v>
      </c>
      <c r="AE6" s="7">
        <v>4</v>
      </c>
      <c r="AF6" s="7">
        <v>3</v>
      </c>
      <c r="AG6" s="7">
        <v>4</v>
      </c>
      <c r="AH6" s="7">
        <v>3</v>
      </c>
      <c r="AI6" s="7">
        <v>3</v>
      </c>
      <c r="AJ6" s="7">
        <v>3</v>
      </c>
    </row>
    <row r="7" spans="2:36" x14ac:dyDescent="0.2">
      <c r="B7" t="s">
        <v>3</v>
      </c>
      <c r="C7" s="7">
        <v>12</v>
      </c>
      <c r="D7" s="7">
        <v>15</v>
      </c>
      <c r="E7" s="7">
        <v>17</v>
      </c>
      <c r="F7" s="7">
        <v>18</v>
      </c>
      <c r="G7" s="7">
        <v>18</v>
      </c>
      <c r="H7" s="7">
        <v>17</v>
      </c>
      <c r="I7" s="7">
        <v>17</v>
      </c>
      <c r="J7" s="7">
        <v>16</v>
      </c>
      <c r="K7" s="7">
        <v>16</v>
      </c>
      <c r="L7" s="7">
        <v>17</v>
      </c>
      <c r="M7" s="7">
        <v>16</v>
      </c>
      <c r="N7" s="7">
        <v>16</v>
      </c>
      <c r="O7" s="7">
        <v>15</v>
      </c>
      <c r="P7" s="7">
        <v>15</v>
      </c>
      <c r="Q7" s="7">
        <v>15</v>
      </c>
      <c r="R7" s="7">
        <v>10</v>
      </c>
      <c r="S7" s="7">
        <v>10</v>
      </c>
      <c r="T7" s="7">
        <v>11</v>
      </c>
      <c r="U7" s="7">
        <v>10</v>
      </c>
      <c r="V7" s="7">
        <v>11</v>
      </c>
      <c r="W7" s="7">
        <v>11</v>
      </c>
      <c r="X7" s="7">
        <v>10</v>
      </c>
      <c r="Y7" s="7">
        <v>10</v>
      </c>
      <c r="Z7" s="7">
        <v>10</v>
      </c>
      <c r="AA7" s="7">
        <v>10</v>
      </c>
      <c r="AB7" s="7">
        <v>10</v>
      </c>
      <c r="AC7" s="7">
        <v>10</v>
      </c>
      <c r="AD7" s="7">
        <v>10</v>
      </c>
      <c r="AE7" s="7">
        <v>9</v>
      </c>
      <c r="AF7" s="7">
        <v>10</v>
      </c>
      <c r="AG7" s="7">
        <v>10</v>
      </c>
      <c r="AH7" s="7">
        <v>10</v>
      </c>
      <c r="AI7" s="7">
        <v>14</v>
      </c>
      <c r="AJ7" s="7">
        <v>14</v>
      </c>
    </row>
    <row r="8" spans="2:36" x14ac:dyDescent="0.2">
      <c r="B8" t="s">
        <v>4</v>
      </c>
      <c r="C8" s="7">
        <v>7</v>
      </c>
      <c r="D8" s="7">
        <v>4</v>
      </c>
      <c r="E8" s="7">
        <v>3</v>
      </c>
      <c r="F8" s="7">
        <v>5</v>
      </c>
      <c r="G8" s="7">
        <v>6</v>
      </c>
      <c r="H8" s="7">
        <v>8</v>
      </c>
      <c r="I8" s="7">
        <v>7</v>
      </c>
      <c r="J8" s="7">
        <v>5</v>
      </c>
      <c r="K8" s="7">
        <v>6</v>
      </c>
      <c r="L8" s="7">
        <v>8</v>
      </c>
      <c r="M8" s="7">
        <v>7</v>
      </c>
      <c r="N8" s="7">
        <v>9</v>
      </c>
      <c r="O8" s="7">
        <v>9</v>
      </c>
      <c r="P8" s="7">
        <v>7</v>
      </c>
      <c r="Q8" s="7">
        <v>9</v>
      </c>
      <c r="R8" s="7">
        <v>9</v>
      </c>
      <c r="S8" s="7">
        <v>9</v>
      </c>
      <c r="T8" s="7">
        <v>7</v>
      </c>
      <c r="U8" s="7">
        <v>6</v>
      </c>
      <c r="V8" s="7">
        <v>7</v>
      </c>
      <c r="W8" s="7">
        <v>8</v>
      </c>
      <c r="X8" s="7">
        <v>7</v>
      </c>
      <c r="Y8" s="7">
        <v>7</v>
      </c>
      <c r="Z8" s="7">
        <v>6</v>
      </c>
      <c r="AA8" s="7">
        <v>7</v>
      </c>
      <c r="AB8" s="7">
        <v>8</v>
      </c>
      <c r="AC8" s="7">
        <v>7</v>
      </c>
      <c r="AD8" s="7">
        <v>7</v>
      </c>
      <c r="AE8" s="7">
        <v>7</v>
      </c>
      <c r="AF8" s="7">
        <v>7</v>
      </c>
      <c r="AG8" s="7">
        <v>7</v>
      </c>
      <c r="AH8" s="7">
        <v>8</v>
      </c>
      <c r="AI8" s="7">
        <v>7</v>
      </c>
      <c r="AJ8" s="7">
        <v>8</v>
      </c>
    </row>
    <row r="9" spans="2:36" x14ac:dyDescent="0.2">
      <c r="B9" t="s">
        <v>5</v>
      </c>
      <c r="C9" s="7">
        <v>16</v>
      </c>
      <c r="D9" s="7">
        <v>8</v>
      </c>
      <c r="E9" s="7">
        <v>6</v>
      </c>
      <c r="F9" s="7">
        <v>3</v>
      </c>
      <c r="G9" s="7">
        <v>2</v>
      </c>
      <c r="H9" s="7">
        <v>2</v>
      </c>
      <c r="I9" s="7">
        <v>2</v>
      </c>
      <c r="J9" s="7">
        <v>1</v>
      </c>
      <c r="K9" s="7">
        <v>2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>
        <v>1</v>
      </c>
      <c r="AE9" s="7">
        <v>1</v>
      </c>
      <c r="AF9" s="7">
        <v>1</v>
      </c>
      <c r="AG9" s="7">
        <v>1</v>
      </c>
      <c r="AH9" s="7">
        <v>1</v>
      </c>
      <c r="AI9" s="7">
        <v>1</v>
      </c>
      <c r="AJ9" s="7">
        <v>1</v>
      </c>
    </row>
    <row r="10" spans="2:36" x14ac:dyDescent="0.2">
      <c r="B10" t="s">
        <v>6</v>
      </c>
      <c r="C10" s="7">
        <v>18</v>
      </c>
      <c r="D10" s="7">
        <v>10</v>
      </c>
      <c r="E10" s="7">
        <v>10</v>
      </c>
      <c r="F10" s="7">
        <v>11</v>
      </c>
      <c r="G10" s="7">
        <v>14</v>
      </c>
      <c r="H10" s="7">
        <v>12</v>
      </c>
      <c r="I10" s="7">
        <v>13</v>
      </c>
      <c r="J10" s="7">
        <v>11</v>
      </c>
      <c r="K10" s="7">
        <v>8</v>
      </c>
      <c r="L10" s="7">
        <v>11</v>
      </c>
      <c r="M10" s="7">
        <v>11</v>
      </c>
      <c r="N10" s="7">
        <v>11</v>
      </c>
      <c r="O10" s="7">
        <v>12</v>
      </c>
      <c r="P10" s="7">
        <v>11</v>
      </c>
      <c r="Q10" s="7">
        <v>10</v>
      </c>
      <c r="R10" s="7">
        <v>12</v>
      </c>
      <c r="S10" s="7">
        <v>14</v>
      </c>
      <c r="T10" s="7">
        <v>13</v>
      </c>
      <c r="U10" s="7">
        <v>14</v>
      </c>
      <c r="V10" s="7">
        <v>15</v>
      </c>
      <c r="W10" s="7">
        <v>14</v>
      </c>
      <c r="X10" s="7">
        <v>14</v>
      </c>
      <c r="Y10" s="7">
        <v>14</v>
      </c>
      <c r="Z10" s="7">
        <v>15</v>
      </c>
      <c r="AA10" s="7">
        <v>14</v>
      </c>
      <c r="AB10" s="7">
        <v>12</v>
      </c>
      <c r="AC10" s="7">
        <v>12</v>
      </c>
      <c r="AD10" s="7">
        <v>12</v>
      </c>
      <c r="AE10" s="7">
        <v>13</v>
      </c>
      <c r="AF10" s="7">
        <v>11</v>
      </c>
      <c r="AG10" s="7">
        <v>11</v>
      </c>
      <c r="AH10" s="7">
        <v>13</v>
      </c>
      <c r="AI10" s="7">
        <v>12</v>
      </c>
      <c r="AJ10" s="7">
        <v>13</v>
      </c>
    </row>
    <row r="11" spans="2:36" x14ac:dyDescent="0.2">
      <c r="B11" t="s">
        <v>7</v>
      </c>
      <c r="C11" s="7">
        <v>11</v>
      </c>
      <c r="D11" s="7">
        <v>16</v>
      </c>
      <c r="E11" s="7">
        <v>12</v>
      </c>
      <c r="F11" s="7">
        <v>15</v>
      </c>
      <c r="G11" s="7">
        <v>17</v>
      </c>
      <c r="H11" s="7">
        <v>13</v>
      </c>
      <c r="I11" s="7">
        <v>10</v>
      </c>
      <c r="J11" s="7">
        <v>8</v>
      </c>
      <c r="K11" s="7">
        <v>9</v>
      </c>
      <c r="L11" s="7">
        <v>5</v>
      </c>
      <c r="M11" s="7">
        <v>4</v>
      </c>
      <c r="N11" s="7">
        <v>5</v>
      </c>
      <c r="O11" s="7">
        <v>7</v>
      </c>
      <c r="P11" s="7">
        <v>9</v>
      </c>
      <c r="Q11" s="7">
        <v>8</v>
      </c>
      <c r="R11" s="7">
        <v>8</v>
      </c>
      <c r="S11" s="7">
        <v>7</v>
      </c>
      <c r="T11" s="7">
        <v>8</v>
      </c>
      <c r="U11" s="7">
        <v>9</v>
      </c>
      <c r="V11" s="7">
        <v>9</v>
      </c>
      <c r="W11" s="7">
        <v>10</v>
      </c>
      <c r="X11" s="7">
        <v>12</v>
      </c>
      <c r="Y11" s="7">
        <v>12</v>
      </c>
      <c r="Z11" s="7">
        <v>13</v>
      </c>
      <c r="AA11" s="7">
        <v>12</v>
      </c>
      <c r="AB11" s="7">
        <v>15</v>
      </c>
      <c r="AC11" s="7">
        <v>14</v>
      </c>
      <c r="AD11" s="7">
        <v>13</v>
      </c>
      <c r="AE11" s="7">
        <v>14</v>
      </c>
      <c r="AF11" s="7">
        <v>15</v>
      </c>
      <c r="AG11" s="7">
        <v>15</v>
      </c>
      <c r="AH11" s="7">
        <v>16</v>
      </c>
      <c r="AI11" s="7">
        <v>17</v>
      </c>
      <c r="AJ11" s="7">
        <v>17</v>
      </c>
    </row>
    <row r="12" spans="2:36" x14ac:dyDescent="0.2">
      <c r="B12" t="s">
        <v>8</v>
      </c>
      <c r="C12" s="7">
        <v>4</v>
      </c>
      <c r="D12" s="7">
        <v>3</v>
      </c>
      <c r="E12" s="7">
        <v>2</v>
      </c>
      <c r="F12" s="7">
        <v>1</v>
      </c>
      <c r="G12" s="7">
        <v>1</v>
      </c>
      <c r="H12" s="7">
        <v>1</v>
      </c>
      <c r="I12" s="7">
        <v>1</v>
      </c>
      <c r="J12" s="7">
        <v>2</v>
      </c>
      <c r="K12" s="7">
        <v>1</v>
      </c>
      <c r="L12" s="7">
        <v>2</v>
      </c>
      <c r="M12" s="7">
        <v>2</v>
      </c>
      <c r="N12" s="7">
        <v>3</v>
      </c>
      <c r="O12" s="7">
        <v>2</v>
      </c>
      <c r="P12" s="7">
        <v>2</v>
      </c>
      <c r="Q12" s="7">
        <v>2</v>
      </c>
      <c r="R12" s="7">
        <v>4</v>
      </c>
      <c r="S12" s="7">
        <v>2</v>
      </c>
      <c r="T12" s="7">
        <v>3</v>
      </c>
      <c r="U12" s="7">
        <v>5</v>
      </c>
      <c r="V12" s="7">
        <v>4</v>
      </c>
      <c r="W12" s="7">
        <v>3</v>
      </c>
      <c r="X12" s="7">
        <v>5</v>
      </c>
      <c r="Y12" s="7">
        <v>5</v>
      </c>
      <c r="Z12" s="7">
        <v>5</v>
      </c>
      <c r="AA12" s="7">
        <v>4</v>
      </c>
      <c r="AB12" s="7">
        <v>5</v>
      </c>
      <c r="AC12" s="7">
        <v>5</v>
      </c>
      <c r="AD12" s="7">
        <v>5</v>
      </c>
      <c r="AE12" s="7">
        <v>5</v>
      </c>
      <c r="AF12" s="7">
        <v>5</v>
      </c>
      <c r="AG12" s="7">
        <v>5</v>
      </c>
      <c r="AH12" s="7">
        <v>5</v>
      </c>
      <c r="AI12" s="7">
        <v>5</v>
      </c>
      <c r="AJ12" s="7">
        <v>5</v>
      </c>
    </row>
    <row r="13" spans="2:36" x14ac:dyDescent="0.2">
      <c r="B13" t="s">
        <v>9</v>
      </c>
      <c r="C13" s="7">
        <v>1</v>
      </c>
      <c r="D13" s="7">
        <v>1</v>
      </c>
      <c r="E13" s="7">
        <v>1</v>
      </c>
      <c r="F13" s="7">
        <v>2</v>
      </c>
      <c r="G13" s="7">
        <v>3</v>
      </c>
      <c r="H13" s="7">
        <v>4</v>
      </c>
      <c r="I13" s="7">
        <v>6</v>
      </c>
      <c r="J13" s="7">
        <v>4</v>
      </c>
      <c r="K13" s="7">
        <v>4</v>
      </c>
      <c r="L13" s="7">
        <v>3</v>
      </c>
      <c r="M13" s="7">
        <v>5</v>
      </c>
      <c r="N13" s="7">
        <v>8</v>
      </c>
      <c r="O13" s="7">
        <v>5</v>
      </c>
      <c r="P13" s="7">
        <v>6</v>
      </c>
      <c r="Q13" s="7">
        <v>6</v>
      </c>
      <c r="R13" s="7">
        <v>7</v>
      </c>
      <c r="S13" s="7">
        <v>8</v>
      </c>
      <c r="T13" s="7">
        <v>9</v>
      </c>
      <c r="U13" s="7">
        <v>8</v>
      </c>
      <c r="V13" s="7">
        <v>8</v>
      </c>
      <c r="W13" s="7">
        <v>7</v>
      </c>
      <c r="X13" s="7">
        <v>8</v>
      </c>
      <c r="Y13" s="7">
        <v>9</v>
      </c>
      <c r="Z13" s="7">
        <v>9</v>
      </c>
      <c r="AA13" s="7">
        <v>9</v>
      </c>
      <c r="AB13" s="7">
        <v>9</v>
      </c>
      <c r="AC13" s="7">
        <v>9</v>
      </c>
      <c r="AD13" s="7">
        <v>9</v>
      </c>
      <c r="AE13" s="7">
        <v>10</v>
      </c>
      <c r="AF13" s="7">
        <v>9</v>
      </c>
      <c r="AG13" s="7">
        <v>9</v>
      </c>
      <c r="AH13" s="7">
        <v>9</v>
      </c>
      <c r="AI13" s="7">
        <v>9</v>
      </c>
      <c r="AJ13" s="7">
        <v>11</v>
      </c>
    </row>
    <row r="14" spans="2:36" x14ac:dyDescent="0.2">
      <c r="B14" t="s">
        <v>10</v>
      </c>
      <c r="C14" s="7">
        <v>17</v>
      </c>
      <c r="D14" s="7">
        <v>18</v>
      </c>
      <c r="E14" s="7">
        <v>18</v>
      </c>
      <c r="F14" s="7">
        <v>14</v>
      </c>
      <c r="G14" s="7">
        <v>16</v>
      </c>
      <c r="H14" s="7">
        <v>18</v>
      </c>
      <c r="I14" s="7">
        <v>18</v>
      </c>
      <c r="J14" s="7">
        <v>18</v>
      </c>
      <c r="K14" s="7">
        <v>14</v>
      </c>
      <c r="L14" s="7">
        <v>16</v>
      </c>
      <c r="M14" s="7">
        <v>14</v>
      </c>
      <c r="N14" s="7">
        <v>14</v>
      </c>
      <c r="O14" s="7">
        <v>16</v>
      </c>
      <c r="P14" s="7">
        <v>17</v>
      </c>
      <c r="Q14" s="7">
        <v>16</v>
      </c>
      <c r="R14" s="7">
        <v>17</v>
      </c>
      <c r="S14" s="7">
        <v>17</v>
      </c>
      <c r="T14" s="7">
        <v>17</v>
      </c>
      <c r="U14" s="7">
        <v>17</v>
      </c>
      <c r="V14" s="7">
        <v>17</v>
      </c>
      <c r="W14" s="7">
        <v>17</v>
      </c>
      <c r="X14" s="7">
        <v>17</v>
      </c>
      <c r="Y14" s="7">
        <v>17</v>
      </c>
      <c r="Z14" s="7">
        <v>17</v>
      </c>
      <c r="AA14" s="7">
        <v>16</v>
      </c>
      <c r="AB14" s="7">
        <v>13</v>
      </c>
      <c r="AC14" s="7">
        <v>15</v>
      </c>
      <c r="AD14" s="7">
        <v>15</v>
      </c>
      <c r="AE14" s="7">
        <v>15</v>
      </c>
      <c r="AF14" s="7">
        <v>14</v>
      </c>
      <c r="AG14" s="7">
        <v>13</v>
      </c>
      <c r="AH14" s="7">
        <v>12</v>
      </c>
      <c r="AI14" s="7">
        <v>11</v>
      </c>
      <c r="AJ14" s="7">
        <v>12</v>
      </c>
    </row>
    <row r="15" spans="2:36" x14ac:dyDescent="0.2">
      <c r="B15" t="s">
        <v>11</v>
      </c>
      <c r="C15" s="7">
        <v>10</v>
      </c>
      <c r="D15" s="7">
        <v>6</v>
      </c>
      <c r="E15" s="7">
        <v>9</v>
      </c>
      <c r="F15" s="7">
        <v>13</v>
      </c>
      <c r="G15" s="7">
        <v>15</v>
      </c>
      <c r="H15" s="7">
        <v>16</v>
      </c>
      <c r="I15" s="7">
        <v>15</v>
      </c>
      <c r="J15" s="7">
        <v>15</v>
      </c>
      <c r="K15" s="7">
        <v>17</v>
      </c>
      <c r="L15" s="7">
        <v>18</v>
      </c>
      <c r="M15" s="7">
        <v>18</v>
      </c>
      <c r="N15" s="7">
        <v>17</v>
      </c>
      <c r="O15" s="7">
        <v>18</v>
      </c>
      <c r="P15" s="7">
        <v>18</v>
      </c>
      <c r="Q15" s="7">
        <v>18</v>
      </c>
      <c r="R15" s="7">
        <v>18</v>
      </c>
      <c r="S15" s="7">
        <v>18</v>
      </c>
      <c r="T15" s="7">
        <v>18</v>
      </c>
      <c r="U15" s="7">
        <v>18</v>
      </c>
      <c r="V15" s="7">
        <v>18</v>
      </c>
      <c r="W15" s="7">
        <v>18</v>
      </c>
      <c r="X15" s="7">
        <v>18</v>
      </c>
      <c r="Y15" s="7">
        <v>18</v>
      </c>
      <c r="Z15" s="7">
        <v>18</v>
      </c>
      <c r="AA15" s="7">
        <v>18</v>
      </c>
      <c r="AB15" s="7">
        <v>18</v>
      </c>
      <c r="AC15" s="7">
        <v>18</v>
      </c>
      <c r="AD15" s="7">
        <v>18</v>
      </c>
      <c r="AE15" s="7">
        <v>18</v>
      </c>
      <c r="AF15" s="7">
        <v>18</v>
      </c>
      <c r="AG15" s="7">
        <v>17</v>
      </c>
      <c r="AH15" s="7">
        <v>17</v>
      </c>
      <c r="AI15" s="7">
        <v>16</v>
      </c>
      <c r="AJ15" s="7">
        <v>16</v>
      </c>
    </row>
    <row r="16" spans="2:36" x14ac:dyDescent="0.2">
      <c r="B16" t="s">
        <v>12</v>
      </c>
      <c r="C16" s="7">
        <v>13</v>
      </c>
      <c r="D16" s="7">
        <v>14</v>
      </c>
      <c r="E16" s="7">
        <v>16</v>
      </c>
      <c r="F16" s="7">
        <v>17</v>
      </c>
      <c r="G16" s="7">
        <v>11</v>
      </c>
      <c r="H16" s="7">
        <v>6</v>
      </c>
      <c r="I16" s="7">
        <v>8</v>
      </c>
      <c r="J16" s="7">
        <v>12</v>
      </c>
      <c r="K16" s="7">
        <v>13</v>
      </c>
      <c r="L16" s="7">
        <v>12</v>
      </c>
      <c r="M16" s="7">
        <v>12</v>
      </c>
      <c r="N16" s="7">
        <v>12</v>
      </c>
      <c r="O16" s="7">
        <v>11</v>
      </c>
      <c r="P16" s="7">
        <v>13</v>
      </c>
      <c r="Q16" s="7">
        <v>13</v>
      </c>
      <c r="R16" s="7">
        <v>14</v>
      </c>
      <c r="S16" s="7">
        <v>13</v>
      </c>
      <c r="T16" s="7">
        <v>14</v>
      </c>
      <c r="U16" s="7">
        <v>11</v>
      </c>
      <c r="V16" s="7">
        <v>12</v>
      </c>
      <c r="W16" s="7">
        <v>13</v>
      </c>
      <c r="X16" s="7">
        <v>15</v>
      </c>
      <c r="Y16" s="7">
        <v>15</v>
      </c>
      <c r="Z16" s="7">
        <v>14</v>
      </c>
      <c r="AA16" s="7">
        <v>15</v>
      </c>
      <c r="AB16" s="7">
        <v>17</v>
      </c>
      <c r="AC16" s="7">
        <v>17</v>
      </c>
      <c r="AD16" s="7">
        <v>16</v>
      </c>
      <c r="AE16" s="7">
        <v>16</v>
      </c>
      <c r="AF16" s="7">
        <v>16</v>
      </c>
      <c r="AG16" s="7">
        <v>16</v>
      </c>
      <c r="AH16" s="7">
        <v>15</v>
      </c>
      <c r="AI16" s="7">
        <v>15</v>
      </c>
      <c r="AJ16" s="7">
        <v>15</v>
      </c>
    </row>
    <row r="17" spans="2:36" x14ac:dyDescent="0.2">
      <c r="B17" t="s">
        <v>13</v>
      </c>
      <c r="C17" s="7">
        <v>14</v>
      </c>
      <c r="D17" s="7">
        <v>17</v>
      </c>
      <c r="E17" s="7">
        <v>14</v>
      </c>
      <c r="F17" s="7">
        <v>12</v>
      </c>
      <c r="G17" s="7">
        <v>13</v>
      </c>
      <c r="H17" s="7">
        <v>15</v>
      </c>
      <c r="I17" s="7">
        <v>16</v>
      </c>
      <c r="J17" s="7">
        <v>17</v>
      </c>
      <c r="K17" s="7">
        <v>18</v>
      </c>
      <c r="L17" s="7">
        <v>15</v>
      </c>
      <c r="M17" s="7">
        <v>17</v>
      </c>
      <c r="N17" s="7">
        <v>18</v>
      </c>
      <c r="O17" s="7">
        <v>17</v>
      </c>
      <c r="P17" s="7">
        <v>16</v>
      </c>
      <c r="Q17" s="7">
        <v>17</v>
      </c>
      <c r="R17" s="7">
        <v>16</v>
      </c>
      <c r="S17" s="7">
        <v>16</v>
      </c>
      <c r="T17" s="7">
        <v>16</v>
      </c>
      <c r="U17" s="7">
        <v>15</v>
      </c>
      <c r="V17" s="7">
        <v>16</v>
      </c>
      <c r="W17" s="7">
        <v>16</v>
      </c>
      <c r="X17" s="7">
        <v>13</v>
      </c>
      <c r="Y17" s="7">
        <v>13</v>
      </c>
      <c r="Z17" s="7">
        <v>11</v>
      </c>
      <c r="AA17" s="7">
        <v>11</v>
      </c>
      <c r="AB17" s="7">
        <v>11</v>
      </c>
      <c r="AC17" s="7">
        <v>11</v>
      </c>
      <c r="AD17" s="7">
        <v>11</v>
      </c>
      <c r="AE17" s="7">
        <v>11</v>
      </c>
      <c r="AF17" s="7">
        <v>12</v>
      </c>
      <c r="AG17" s="7">
        <v>14</v>
      </c>
      <c r="AH17" s="7">
        <v>14</v>
      </c>
      <c r="AI17" s="7">
        <v>13</v>
      </c>
      <c r="AJ17" s="7">
        <v>10</v>
      </c>
    </row>
    <row r="18" spans="2:36" x14ac:dyDescent="0.2">
      <c r="B18" t="s">
        <v>14</v>
      </c>
      <c r="C18" s="7">
        <v>2</v>
      </c>
      <c r="D18" s="7">
        <v>2</v>
      </c>
      <c r="E18" s="7">
        <v>5</v>
      </c>
      <c r="F18" s="7">
        <v>6</v>
      </c>
      <c r="G18" s="7">
        <v>10</v>
      </c>
      <c r="H18" s="7">
        <v>11</v>
      </c>
      <c r="I18" s="7">
        <v>14</v>
      </c>
      <c r="J18" s="7">
        <v>14</v>
      </c>
      <c r="K18" s="7">
        <v>15</v>
      </c>
      <c r="L18" s="7">
        <v>14</v>
      </c>
      <c r="M18" s="7">
        <v>15</v>
      </c>
      <c r="N18" s="7">
        <v>15</v>
      </c>
      <c r="O18" s="7">
        <v>13</v>
      </c>
      <c r="P18" s="7">
        <v>12</v>
      </c>
      <c r="Q18" s="7">
        <v>12</v>
      </c>
      <c r="R18" s="7">
        <v>13</v>
      </c>
      <c r="S18" s="7">
        <v>12</v>
      </c>
      <c r="T18" s="7">
        <v>10</v>
      </c>
      <c r="U18" s="7">
        <v>13</v>
      </c>
      <c r="V18" s="7">
        <v>13</v>
      </c>
      <c r="W18" s="7">
        <v>15</v>
      </c>
      <c r="X18" s="7">
        <v>16</v>
      </c>
      <c r="Y18" s="7">
        <v>16</v>
      </c>
      <c r="Z18" s="7">
        <v>16</v>
      </c>
      <c r="AA18" s="7">
        <v>17</v>
      </c>
      <c r="AB18" s="7">
        <v>14</v>
      </c>
      <c r="AC18" s="7">
        <v>13</v>
      </c>
      <c r="AD18" s="7">
        <v>14</v>
      </c>
      <c r="AE18" s="7">
        <v>12</v>
      </c>
      <c r="AF18" s="7">
        <v>13</v>
      </c>
      <c r="AG18" s="7">
        <v>12</v>
      </c>
      <c r="AH18" s="7">
        <v>11</v>
      </c>
      <c r="AI18" s="7">
        <v>10</v>
      </c>
      <c r="AJ18" s="7">
        <v>7</v>
      </c>
    </row>
    <row r="19" spans="2:36" x14ac:dyDescent="0.2">
      <c r="B19" t="s">
        <v>15</v>
      </c>
      <c r="C19" s="7">
        <v>15</v>
      </c>
      <c r="D19" s="7">
        <v>11</v>
      </c>
      <c r="E19" s="7">
        <v>7</v>
      </c>
      <c r="F19" s="7">
        <v>4</v>
      </c>
      <c r="G19" s="7">
        <v>5</v>
      </c>
      <c r="H19" s="7">
        <v>7</v>
      </c>
      <c r="I19" s="7">
        <v>5</v>
      </c>
      <c r="J19" s="7">
        <v>9</v>
      </c>
      <c r="K19" s="7">
        <v>7</v>
      </c>
      <c r="L19" s="7">
        <v>10</v>
      </c>
      <c r="M19" s="7">
        <v>8</v>
      </c>
      <c r="N19" s="7">
        <v>4</v>
      </c>
      <c r="O19" s="7">
        <v>6</v>
      </c>
      <c r="P19" s="7">
        <v>8</v>
      </c>
      <c r="Q19" s="7">
        <v>5</v>
      </c>
      <c r="R19" s="7">
        <v>5</v>
      </c>
      <c r="S19" s="7">
        <v>6</v>
      </c>
      <c r="T19" s="7">
        <v>6</v>
      </c>
      <c r="U19" s="7">
        <v>7</v>
      </c>
      <c r="V19" s="7">
        <v>6</v>
      </c>
      <c r="W19" s="7">
        <v>6</v>
      </c>
      <c r="X19" s="7">
        <v>6</v>
      </c>
      <c r="Y19" s="7">
        <v>6</v>
      </c>
      <c r="Z19" s="7">
        <v>7</v>
      </c>
      <c r="AA19" s="7">
        <v>8</v>
      </c>
      <c r="AB19" s="7">
        <v>7</v>
      </c>
      <c r="AC19" s="7">
        <v>8</v>
      </c>
      <c r="AD19" s="7">
        <v>8</v>
      </c>
      <c r="AE19" s="7">
        <v>8</v>
      </c>
      <c r="AF19" s="7">
        <v>8</v>
      </c>
      <c r="AG19" s="7">
        <v>8</v>
      </c>
      <c r="AH19" s="7">
        <v>7</v>
      </c>
      <c r="AI19" s="7">
        <v>8</v>
      </c>
      <c r="AJ19" s="7">
        <v>9</v>
      </c>
    </row>
    <row r="20" spans="2:36" x14ac:dyDescent="0.2">
      <c r="B20" t="s">
        <v>16</v>
      </c>
      <c r="C20" s="7">
        <v>8</v>
      </c>
      <c r="D20" s="7">
        <v>5</v>
      </c>
      <c r="E20" s="7">
        <v>4</v>
      </c>
      <c r="F20" s="7">
        <v>7</v>
      </c>
      <c r="G20" s="7">
        <v>4</v>
      </c>
      <c r="H20" s="7">
        <v>3</v>
      </c>
      <c r="I20" s="7">
        <v>3</v>
      </c>
      <c r="J20" s="7">
        <v>7</v>
      </c>
      <c r="K20" s="7">
        <v>3</v>
      </c>
      <c r="L20" s="7">
        <v>6</v>
      </c>
      <c r="M20" s="7">
        <v>10</v>
      </c>
      <c r="N20" s="7">
        <v>7</v>
      </c>
      <c r="O20" s="7">
        <v>4</v>
      </c>
      <c r="P20" s="7">
        <v>4</v>
      </c>
      <c r="Q20" s="7">
        <v>4</v>
      </c>
      <c r="R20" s="7">
        <v>3</v>
      </c>
      <c r="S20" s="7">
        <v>4</v>
      </c>
      <c r="T20" s="7">
        <v>2</v>
      </c>
      <c r="U20" s="7">
        <v>3</v>
      </c>
      <c r="V20" s="7">
        <v>5</v>
      </c>
      <c r="W20" s="7">
        <v>4</v>
      </c>
      <c r="X20" s="7">
        <v>4</v>
      </c>
      <c r="Y20" s="7">
        <v>4</v>
      </c>
      <c r="Z20" s="7">
        <v>3</v>
      </c>
      <c r="AA20" s="7">
        <v>3</v>
      </c>
      <c r="AB20" s="7">
        <v>3</v>
      </c>
      <c r="AC20" s="7">
        <v>3</v>
      </c>
      <c r="AD20" s="7">
        <v>4</v>
      </c>
      <c r="AE20" s="7">
        <v>3</v>
      </c>
      <c r="AF20" s="7">
        <v>4</v>
      </c>
      <c r="AG20" s="7">
        <v>3</v>
      </c>
      <c r="AH20" s="7">
        <v>4</v>
      </c>
      <c r="AI20" s="7">
        <v>4</v>
      </c>
      <c r="AJ20" s="7">
        <v>4</v>
      </c>
    </row>
    <row r="21" spans="2:36" x14ac:dyDescent="0.2">
      <c r="B21" t="s">
        <v>17</v>
      </c>
      <c r="C21" s="7">
        <v>9</v>
      </c>
      <c r="D21" s="7">
        <v>13</v>
      </c>
      <c r="E21" s="7">
        <v>15</v>
      </c>
      <c r="F21" s="7">
        <v>16</v>
      </c>
      <c r="G21" s="7">
        <v>12</v>
      </c>
      <c r="H21" s="7">
        <v>14</v>
      </c>
      <c r="I21" s="7">
        <v>11</v>
      </c>
      <c r="J21" s="7">
        <v>13</v>
      </c>
      <c r="K21" s="7">
        <v>12</v>
      </c>
      <c r="L21" s="7">
        <v>9</v>
      </c>
      <c r="M21" s="7">
        <v>6</v>
      </c>
      <c r="N21" s="7">
        <v>10</v>
      </c>
      <c r="O21" s="7">
        <v>10</v>
      </c>
      <c r="P21" s="7">
        <v>10</v>
      </c>
      <c r="Q21" s="7">
        <v>11</v>
      </c>
      <c r="R21" s="7">
        <v>11</v>
      </c>
      <c r="S21" s="7">
        <v>11</v>
      </c>
      <c r="T21" s="7">
        <v>12</v>
      </c>
      <c r="U21" s="7">
        <v>12</v>
      </c>
      <c r="V21" s="7">
        <v>10</v>
      </c>
      <c r="W21" s="7">
        <v>9</v>
      </c>
      <c r="X21" s="7">
        <v>9</v>
      </c>
      <c r="Y21" s="7">
        <v>8</v>
      </c>
      <c r="Z21" s="7">
        <v>8</v>
      </c>
      <c r="AA21" s="7">
        <v>6</v>
      </c>
      <c r="AB21" s="7">
        <v>6</v>
      </c>
      <c r="AC21" s="7">
        <v>6</v>
      </c>
      <c r="AD21" s="7">
        <v>6</v>
      </c>
      <c r="AE21" s="7">
        <v>6</v>
      </c>
      <c r="AF21" s="7">
        <v>6</v>
      </c>
      <c r="AG21" s="7">
        <v>6</v>
      </c>
      <c r="AH21" s="7">
        <v>6</v>
      </c>
      <c r="AI21" s="7">
        <v>6</v>
      </c>
      <c r="AJ21" s="7">
        <v>6</v>
      </c>
    </row>
    <row r="22" spans="2:36" x14ac:dyDescent="0.2">
      <c r="B22" t="s">
        <v>18</v>
      </c>
      <c r="C22" s="7">
        <v>3</v>
      </c>
      <c r="D22" s="7">
        <v>7</v>
      </c>
      <c r="E22" s="7">
        <v>13</v>
      </c>
      <c r="F22" s="7">
        <v>10</v>
      </c>
      <c r="G22" s="7">
        <v>9</v>
      </c>
      <c r="H22" s="7">
        <v>10</v>
      </c>
      <c r="I22" s="7">
        <v>9</v>
      </c>
      <c r="J22" s="7">
        <v>6</v>
      </c>
      <c r="K22" s="7">
        <v>10</v>
      </c>
      <c r="L22" s="7">
        <v>13</v>
      </c>
      <c r="M22" s="7">
        <v>13</v>
      </c>
      <c r="N22" s="7">
        <v>13</v>
      </c>
      <c r="O22" s="7">
        <v>14</v>
      </c>
      <c r="P22" s="7">
        <v>14</v>
      </c>
      <c r="Q22" s="7">
        <v>14</v>
      </c>
      <c r="R22" s="7">
        <v>15</v>
      </c>
      <c r="S22" s="7">
        <v>15</v>
      </c>
      <c r="T22" s="7">
        <v>15</v>
      </c>
      <c r="U22" s="7">
        <v>16</v>
      </c>
      <c r="V22" s="7">
        <v>14</v>
      </c>
      <c r="W22" s="7">
        <v>12</v>
      </c>
      <c r="X22" s="7">
        <v>11</v>
      </c>
      <c r="Y22" s="7">
        <v>11</v>
      </c>
      <c r="Z22" s="7">
        <v>12</v>
      </c>
      <c r="AA22" s="7">
        <v>13</v>
      </c>
      <c r="AB22" s="7">
        <v>16</v>
      </c>
      <c r="AC22" s="7">
        <v>16</v>
      </c>
      <c r="AD22" s="7">
        <v>17</v>
      </c>
      <c r="AE22" s="7">
        <v>17</v>
      </c>
      <c r="AF22" s="7">
        <v>17</v>
      </c>
      <c r="AG22" s="7">
        <v>18</v>
      </c>
      <c r="AH22" s="7">
        <v>18</v>
      </c>
      <c r="AI22" s="7">
        <v>18</v>
      </c>
      <c r="AJ22" s="7">
        <v>18</v>
      </c>
    </row>
    <row r="25" spans="2:36" x14ac:dyDescent="0.2">
      <c r="C25" t="s">
        <v>21</v>
      </c>
    </row>
    <row r="26" spans="2:36" x14ac:dyDescent="0.2">
      <c r="B26" s="6" t="s">
        <v>19</v>
      </c>
      <c r="C26">
        <v>1</v>
      </c>
      <c r="D26">
        <v>2</v>
      </c>
      <c r="E26">
        <v>3</v>
      </c>
      <c r="F26">
        <v>4</v>
      </c>
      <c r="G26">
        <v>5</v>
      </c>
      <c r="H26">
        <v>6</v>
      </c>
      <c r="I26">
        <v>7</v>
      </c>
      <c r="J26">
        <v>8</v>
      </c>
      <c r="K26">
        <v>9</v>
      </c>
      <c r="L26">
        <v>10</v>
      </c>
      <c r="M26">
        <v>11</v>
      </c>
      <c r="N26">
        <v>12</v>
      </c>
      <c r="O26">
        <v>13</v>
      </c>
      <c r="P26">
        <v>14</v>
      </c>
      <c r="Q26">
        <v>15</v>
      </c>
      <c r="R26">
        <v>16</v>
      </c>
      <c r="S26">
        <v>17</v>
      </c>
      <c r="T26">
        <v>18</v>
      </c>
    </row>
    <row r="27" spans="2:36" x14ac:dyDescent="0.2">
      <c r="B27" s="6" t="s">
        <v>27</v>
      </c>
      <c r="C27">
        <v>18</v>
      </c>
      <c r="D27">
        <v>17</v>
      </c>
      <c r="E27">
        <v>16</v>
      </c>
      <c r="F27">
        <v>15</v>
      </c>
      <c r="G27">
        <v>14</v>
      </c>
      <c r="H27">
        <v>13</v>
      </c>
      <c r="I27">
        <v>12</v>
      </c>
      <c r="J27">
        <v>11</v>
      </c>
      <c r="K27">
        <v>10</v>
      </c>
      <c r="L27">
        <v>9</v>
      </c>
      <c r="M27">
        <v>8</v>
      </c>
      <c r="N27">
        <v>7</v>
      </c>
      <c r="O27">
        <v>6</v>
      </c>
      <c r="P27">
        <v>5</v>
      </c>
      <c r="Q27">
        <v>4</v>
      </c>
      <c r="R27">
        <v>3</v>
      </c>
      <c r="S27">
        <v>2</v>
      </c>
      <c r="T27">
        <v>1</v>
      </c>
    </row>
    <row r="30" spans="2:36" ht="15" x14ac:dyDescent="0.2">
      <c r="B30" s="4" t="s">
        <v>20</v>
      </c>
    </row>
    <row r="31" spans="2:36" x14ac:dyDescent="0.2">
      <c r="C31" t="s">
        <v>23</v>
      </c>
    </row>
    <row r="32" spans="2:36" x14ac:dyDescent="0.2">
      <c r="B32" s="3" t="str">
        <f>Daten!B4</f>
        <v>Club</v>
      </c>
      <c r="C32" s="5">
        <v>1</v>
      </c>
      <c r="D32" s="5">
        <v>2</v>
      </c>
      <c r="E32" s="5">
        <v>3</v>
      </c>
      <c r="F32" s="5">
        <v>4</v>
      </c>
      <c r="G32" s="5">
        <v>5</v>
      </c>
      <c r="H32" s="5">
        <v>6</v>
      </c>
      <c r="I32" s="5">
        <v>7</v>
      </c>
      <c r="J32" s="5">
        <v>8</v>
      </c>
      <c r="K32" s="5">
        <v>9</v>
      </c>
      <c r="L32" s="5">
        <v>10</v>
      </c>
      <c r="M32" s="5">
        <v>11</v>
      </c>
      <c r="N32" s="5">
        <v>12</v>
      </c>
      <c r="O32" s="5">
        <v>13</v>
      </c>
      <c r="P32" s="5">
        <v>14</v>
      </c>
      <c r="Q32" s="5">
        <v>15</v>
      </c>
      <c r="R32" s="5">
        <v>16</v>
      </c>
      <c r="S32" s="5">
        <v>17</v>
      </c>
      <c r="T32" s="5">
        <v>18</v>
      </c>
      <c r="U32" s="5">
        <v>19</v>
      </c>
      <c r="V32" s="5">
        <v>20</v>
      </c>
      <c r="W32" s="5">
        <v>21</v>
      </c>
      <c r="X32" s="5">
        <v>22</v>
      </c>
      <c r="Y32" s="5">
        <v>23</v>
      </c>
      <c r="Z32" s="5">
        <v>24</v>
      </c>
      <c r="AA32" s="5">
        <v>25</v>
      </c>
      <c r="AB32" s="5">
        <v>26</v>
      </c>
      <c r="AC32" s="5">
        <v>27</v>
      </c>
      <c r="AD32" s="5">
        <v>28</v>
      </c>
      <c r="AE32" s="5">
        <v>29</v>
      </c>
      <c r="AF32" s="5">
        <v>30</v>
      </c>
      <c r="AG32" s="5">
        <v>31</v>
      </c>
      <c r="AH32" s="5">
        <v>32</v>
      </c>
      <c r="AI32" s="5">
        <v>33</v>
      </c>
      <c r="AJ32" s="5">
        <v>34</v>
      </c>
    </row>
    <row r="33" spans="2:36" x14ac:dyDescent="0.2">
      <c r="B33" t="str">
        <f>Daten!B5</f>
        <v>Bayer 04 Leverkusen</v>
      </c>
      <c r="C33" s="7">
        <f>IF(L.SpieltagAuswahl&gt;=C$32,HLOOKUP(Daten!C5,Daten!$C$26:$T$27,2),#N/A)</f>
        <v>14</v>
      </c>
      <c r="D33" s="7">
        <f>IF(L.SpieltagAuswahl&gt;=D$32,HLOOKUP(Daten!D5,Daten!$C$26:$T$27,2),#N/A)</f>
        <v>10</v>
      </c>
      <c r="E33" s="7">
        <f>IF(L.SpieltagAuswahl&gt;=E$32,HLOOKUP(Daten!E5,Daten!$C$26:$T$27,2),#N/A)</f>
        <v>11</v>
      </c>
      <c r="F33" s="7">
        <f>IF(L.SpieltagAuswahl&gt;=F$32,HLOOKUP(Daten!F5,Daten!$C$26:$T$27,2),#N/A)</f>
        <v>11</v>
      </c>
      <c r="G33" s="7">
        <f>IF(L.SpieltagAuswahl&gt;=G$32,HLOOKUP(Daten!G5,Daten!$C$26:$T$27,2),#N/A)</f>
        <v>12</v>
      </c>
      <c r="H33" s="7">
        <f>IF(L.SpieltagAuswahl&gt;=H$32,HLOOKUP(Daten!H5,Daten!$C$26:$T$27,2),#N/A)</f>
        <v>14</v>
      </c>
      <c r="I33" s="7">
        <f>IF(L.SpieltagAuswahl&gt;=I$32,HLOOKUP(Daten!I5,Daten!$C$26:$T$27,2),#N/A)</f>
        <v>15</v>
      </c>
      <c r="J33" s="7">
        <f>IF(L.SpieltagAuswahl&gt;=J$32,HLOOKUP(Daten!J5,Daten!$C$26:$T$27,2),#N/A)</f>
        <v>16</v>
      </c>
      <c r="K33" s="7">
        <f>IF(L.SpieltagAuswahl&gt;=K$32,HLOOKUP(Daten!K5,Daten!$C$26:$T$27,2),#N/A)</f>
        <v>14</v>
      </c>
      <c r="L33" s="7">
        <f>IF(L.SpieltagAuswahl&gt;=L$32,HLOOKUP(Daten!L5,Daten!$C$26:$T$27,2),#N/A)</f>
        <v>15</v>
      </c>
      <c r="M33" s="7">
        <f>IF(L.SpieltagAuswahl&gt;=M$32,HLOOKUP(Daten!M5,Daten!$C$26:$T$27,2),#N/A)</f>
        <v>16</v>
      </c>
      <c r="N33" s="7">
        <f>IF(L.SpieltagAuswahl&gt;=N$32,HLOOKUP(Daten!N5,Daten!$C$26:$T$27,2),#N/A)</f>
        <v>17</v>
      </c>
      <c r="O33" s="7" t="e">
        <f>IF(L.SpieltagAuswahl&gt;=O$32,HLOOKUP(Daten!O5,Daten!$C$26:$T$27,2),#N/A)</f>
        <v>#N/A</v>
      </c>
      <c r="P33" s="7" t="e">
        <f>IF(L.SpieltagAuswahl&gt;=P$32,HLOOKUP(Daten!P5,Daten!$C$26:$T$27,2),#N/A)</f>
        <v>#N/A</v>
      </c>
      <c r="Q33" s="7" t="e">
        <f>IF(L.SpieltagAuswahl&gt;=Q$32,HLOOKUP(Daten!Q5,Daten!$C$26:$T$27,2),#N/A)</f>
        <v>#N/A</v>
      </c>
      <c r="R33" s="7" t="e">
        <f>IF(L.SpieltagAuswahl&gt;=R$32,HLOOKUP(Daten!R5,Daten!$C$26:$T$27,2),#N/A)</f>
        <v>#N/A</v>
      </c>
      <c r="S33" s="7" t="e">
        <f>IF(L.SpieltagAuswahl&gt;=S$32,HLOOKUP(Daten!S5,Daten!$C$26:$T$27,2),#N/A)</f>
        <v>#N/A</v>
      </c>
      <c r="T33" s="7" t="e">
        <f>IF(L.SpieltagAuswahl&gt;=T$32,HLOOKUP(Daten!T5,Daten!$C$26:$T$27,2),#N/A)</f>
        <v>#N/A</v>
      </c>
      <c r="U33" s="7" t="e">
        <f>IF(L.SpieltagAuswahl&gt;=U$32,HLOOKUP(Daten!U5,Daten!$C$26:$T$27,2),#N/A)</f>
        <v>#N/A</v>
      </c>
      <c r="V33" s="7" t="e">
        <f>IF(L.SpieltagAuswahl&gt;=V$32,HLOOKUP(Daten!V5,Daten!$C$26:$T$27,2),#N/A)</f>
        <v>#N/A</v>
      </c>
      <c r="W33" s="7" t="e">
        <f>IF(L.SpieltagAuswahl&gt;=W$32,HLOOKUP(Daten!W5,Daten!$C$26:$T$27,2),#N/A)</f>
        <v>#N/A</v>
      </c>
      <c r="X33" s="7" t="e">
        <f>IF(L.SpieltagAuswahl&gt;=X$32,HLOOKUP(Daten!X5,Daten!$C$26:$T$27,2),#N/A)</f>
        <v>#N/A</v>
      </c>
      <c r="Y33" s="7" t="e">
        <f>IF(L.SpieltagAuswahl&gt;=Y$32,HLOOKUP(Daten!Y5,Daten!$C$26:$T$27,2),#N/A)</f>
        <v>#N/A</v>
      </c>
      <c r="Z33" s="7" t="e">
        <f>IF(L.SpieltagAuswahl&gt;=Z$32,HLOOKUP(Daten!Z5,Daten!$C$26:$T$27,2),#N/A)</f>
        <v>#N/A</v>
      </c>
      <c r="AA33" s="7" t="e">
        <f>IF(L.SpieltagAuswahl&gt;=AA$32,HLOOKUP(Daten!AA5,Daten!$C$26:$T$27,2),#N/A)</f>
        <v>#N/A</v>
      </c>
      <c r="AB33" s="7" t="e">
        <f>IF(L.SpieltagAuswahl&gt;=AB$32,HLOOKUP(Daten!AB5,Daten!$C$26:$T$27,2),#N/A)</f>
        <v>#N/A</v>
      </c>
      <c r="AC33" s="7" t="e">
        <f>IF(L.SpieltagAuswahl&gt;=AC$32,HLOOKUP(Daten!AC5,Daten!$C$26:$T$27,2),#N/A)</f>
        <v>#N/A</v>
      </c>
      <c r="AD33" s="7" t="e">
        <f>IF(L.SpieltagAuswahl&gt;=AD$32,HLOOKUP(Daten!AD5,Daten!$C$26:$T$27,2),#N/A)</f>
        <v>#N/A</v>
      </c>
      <c r="AE33" s="7" t="e">
        <f>IF(L.SpieltagAuswahl&gt;=AE$32,HLOOKUP(Daten!AE5,Daten!$C$26:$T$27,2),#N/A)</f>
        <v>#N/A</v>
      </c>
      <c r="AF33" s="7" t="e">
        <f>IF(L.SpieltagAuswahl&gt;=AF$32,HLOOKUP(Daten!AF5,Daten!$C$26:$T$27,2),#N/A)</f>
        <v>#N/A</v>
      </c>
      <c r="AG33" s="7" t="e">
        <f>IF(L.SpieltagAuswahl&gt;=AG$32,HLOOKUP(Daten!AG5,Daten!$C$26:$T$27,2),#N/A)</f>
        <v>#N/A</v>
      </c>
      <c r="AH33" s="7" t="e">
        <f>IF(L.SpieltagAuswahl&gt;=AH$32,HLOOKUP(Daten!AH5,Daten!$C$26:$T$27,2),#N/A)</f>
        <v>#N/A</v>
      </c>
      <c r="AI33" s="7" t="e">
        <f>IF(L.SpieltagAuswahl&gt;=AI$32,HLOOKUP(Daten!AI5,Daten!$C$26:$T$27,2),#N/A)</f>
        <v>#N/A</v>
      </c>
      <c r="AJ33" s="7" t="e">
        <f>IF(L.SpieltagAuswahl&gt;=AJ$32,HLOOKUP(Daten!AJ5,Daten!$C$26:$T$27,2),#N/A)</f>
        <v>#N/A</v>
      </c>
    </row>
    <row r="34" spans="2:36" x14ac:dyDescent="0.2">
      <c r="B34" t="str">
        <f>Daten!B6</f>
        <v>FC Bayern München</v>
      </c>
      <c r="C34" s="7">
        <f>IF(L.SpieltagAuswahl&gt;=C$32,HLOOKUP(Daten!C6,Daten!$C$26:$T$27,2),#N/A)</f>
        <v>13</v>
      </c>
      <c r="D34" s="7">
        <f>IF(L.SpieltagAuswahl&gt;=D$32,HLOOKUP(Daten!D6,Daten!$C$26:$T$27,2),#N/A)</f>
        <v>7</v>
      </c>
      <c r="E34" s="7">
        <f>IF(L.SpieltagAuswahl&gt;=E$32,HLOOKUP(Daten!E6,Daten!$C$26:$T$27,2),#N/A)</f>
        <v>8</v>
      </c>
      <c r="F34" s="7">
        <f>IF(L.SpieltagAuswahl&gt;=F$32,HLOOKUP(Daten!F6,Daten!$C$26:$T$27,2),#N/A)</f>
        <v>10</v>
      </c>
      <c r="G34" s="7">
        <f>IF(L.SpieltagAuswahl&gt;=G$32,HLOOKUP(Daten!G6,Daten!$C$26:$T$27,2),#N/A)</f>
        <v>11</v>
      </c>
      <c r="H34" s="7">
        <f>IF(L.SpieltagAuswahl&gt;=H$32,HLOOKUP(Daten!H6,Daten!$C$26:$T$27,2),#N/A)</f>
        <v>10</v>
      </c>
      <c r="I34" s="7">
        <f>IF(L.SpieltagAuswahl&gt;=I$32,HLOOKUP(Daten!I6,Daten!$C$26:$T$27,2),#N/A)</f>
        <v>7</v>
      </c>
      <c r="J34" s="7">
        <f>IF(L.SpieltagAuswahl&gt;=J$32,HLOOKUP(Daten!J6,Daten!$C$26:$T$27,2),#N/A)</f>
        <v>9</v>
      </c>
      <c r="K34" s="7">
        <f>IF(L.SpieltagAuswahl&gt;=K$32,HLOOKUP(Daten!K6,Daten!$C$26:$T$27,2),#N/A)</f>
        <v>8</v>
      </c>
      <c r="L34" s="7">
        <f>IF(L.SpieltagAuswahl&gt;=L$32,HLOOKUP(Daten!L6,Daten!$C$26:$T$27,2),#N/A)</f>
        <v>12</v>
      </c>
      <c r="M34" s="7">
        <f>IF(L.SpieltagAuswahl&gt;=M$32,HLOOKUP(Daten!M6,Daten!$C$26:$T$27,2),#N/A)</f>
        <v>10</v>
      </c>
      <c r="N34" s="7">
        <f>IF(L.SpieltagAuswahl&gt;=N$32,HLOOKUP(Daten!N6,Daten!$C$26:$T$27,2),#N/A)</f>
        <v>13</v>
      </c>
      <c r="O34" s="7" t="e">
        <f>IF(L.SpieltagAuswahl&gt;=O$32,HLOOKUP(Daten!O6,Daten!$C$26:$T$27,2),#N/A)</f>
        <v>#N/A</v>
      </c>
      <c r="P34" s="7" t="e">
        <f>IF(L.SpieltagAuswahl&gt;=P$32,HLOOKUP(Daten!P6,Daten!$C$26:$T$27,2),#N/A)</f>
        <v>#N/A</v>
      </c>
      <c r="Q34" s="7" t="e">
        <f>IF(L.SpieltagAuswahl&gt;=Q$32,HLOOKUP(Daten!Q6,Daten!$C$26:$T$27,2),#N/A)</f>
        <v>#N/A</v>
      </c>
      <c r="R34" s="7" t="e">
        <f>IF(L.SpieltagAuswahl&gt;=R$32,HLOOKUP(Daten!R6,Daten!$C$26:$T$27,2),#N/A)</f>
        <v>#N/A</v>
      </c>
      <c r="S34" s="7" t="e">
        <f>IF(L.SpieltagAuswahl&gt;=S$32,HLOOKUP(Daten!S6,Daten!$C$26:$T$27,2),#N/A)</f>
        <v>#N/A</v>
      </c>
      <c r="T34" s="7" t="e">
        <f>IF(L.SpieltagAuswahl&gt;=T$32,HLOOKUP(Daten!T6,Daten!$C$26:$T$27,2),#N/A)</f>
        <v>#N/A</v>
      </c>
      <c r="U34" s="7" t="e">
        <f>IF(L.SpieltagAuswahl&gt;=U$32,HLOOKUP(Daten!U6,Daten!$C$26:$T$27,2),#N/A)</f>
        <v>#N/A</v>
      </c>
      <c r="V34" s="7" t="e">
        <f>IF(L.SpieltagAuswahl&gt;=V$32,HLOOKUP(Daten!V6,Daten!$C$26:$T$27,2),#N/A)</f>
        <v>#N/A</v>
      </c>
      <c r="W34" s="7" t="e">
        <f>IF(L.SpieltagAuswahl&gt;=W$32,HLOOKUP(Daten!W6,Daten!$C$26:$T$27,2),#N/A)</f>
        <v>#N/A</v>
      </c>
      <c r="X34" s="7" t="e">
        <f>IF(L.SpieltagAuswahl&gt;=X$32,HLOOKUP(Daten!X6,Daten!$C$26:$T$27,2),#N/A)</f>
        <v>#N/A</v>
      </c>
      <c r="Y34" s="7" t="e">
        <f>IF(L.SpieltagAuswahl&gt;=Y$32,HLOOKUP(Daten!Y6,Daten!$C$26:$T$27,2),#N/A)</f>
        <v>#N/A</v>
      </c>
      <c r="Z34" s="7" t="e">
        <f>IF(L.SpieltagAuswahl&gt;=Z$32,HLOOKUP(Daten!Z6,Daten!$C$26:$T$27,2),#N/A)</f>
        <v>#N/A</v>
      </c>
      <c r="AA34" s="7" t="e">
        <f>IF(L.SpieltagAuswahl&gt;=AA$32,HLOOKUP(Daten!AA6,Daten!$C$26:$T$27,2),#N/A)</f>
        <v>#N/A</v>
      </c>
      <c r="AB34" s="7" t="e">
        <f>IF(L.SpieltagAuswahl&gt;=AB$32,HLOOKUP(Daten!AB6,Daten!$C$26:$T$27,2),#N/A)</f>
        <v>#N/A</v>
      </c>
      <c r="AC34" s="7" t="e">
        <f>IF(L.SpieltagAuswahl&gt;=AC$32,HLOOKUP(Daten!AC6,Daten!$C$26:$T$27,2),#N/A)</f>
        <v>#N/A</v>
      </c>
      <c r="AD34" s="7" t="e">
        <f>IF(L.SpieltagAuswahl&gt;=AD$32,HLOOKUP(Daten!AD6,Daten!$C$26:$T$27,2),#N/A)</f>
        <v>#N/A</v>
      </c>
      <c r="AE34" s="7" t="e">
        <f>IF(L.SpieltagAuswahl&gt;=AE$32,HLOOKUP(Daten!AE6,Daten!$C$26:$T$27,2),#N/A)</f>
        <v>#N/A</v>
      </c>
      <c r="AF34" s="7" t="e">
        <f>IF(L.SpieltagAuswahl&gt;=AF$32,HLOOKUP(Daten!AF6,Daten!$C$26:$T$27,2),#N/A)</f>
        <v>#N/A</v>
      </c>
      <c r="AG34" s="7" t="e">
        <f>IF(L.SpieltagAuswahl&gt;=AG$32,HLOOKUP(Daten!AG6,Daten!$C$26:$T$27,2),#N/A)</f>
        <v>#N/A</v>
      </c>
      <c r="AH34" s="7" t="e">
        <f>IF(L.SpieltagAuswahl&gt;=AH$32,HLOOKUP(Daten!AH6,Daten!$C$26:$T$27,2),#N/A)</f>
        <v>#N/A</v>
      </c>
      <c r="AI34" s="7" t="e">
        <f>IF(L.SpieltagAuswahl&gt;=AI$32,HLOOKUP(Daten!AI6,Daten!$C$26:$T$27,2),#N/A)</f>
        <v>#N/A</v>
      </c>
      <c r="AJ34" s="7" t="e">
        <f>IF(L.SpieltagAuswahl&gt;=AJ$32,HLOOKUP(Daten!AJ6,Daten!$C$26:$T$27,2),#N/A)</f>
        <v>#N/A</v>
      </c>
    </row>
    <row r="35" spans="2:36" x14ac:dyDescent="0.2">
      <c r="B35" t="str">
        <f>Daten!B7</f>
        <v>FC Schalke 04</v>
      </c>
      <c r="C35" s="7">
        <f>IF(L.SpieltagAuswahl&gt;=C$32,HLOOKUP(Daten!C7,Daten!$C$26:$T$27,2),#N/A)</f>
        <v>7</v>
      </c>
      <c r="D35" s="7">
        <f>IF(L.SpieltagAuswahl&gt;=D$32,HLOOKUP(Daten!D7,Daten!$C$26:$T$27,2),#N/A)</f>
        <v>4</v>
      </c>
      <c r="E35" s="7">
        <f>IF(L.SpieltagAuswahl&gt;=E$32,HLOOKUP(Daten!E7,Daten!$C$26:$T$27,2),#N/A)</f>
        <v>2</v>
      </c>
      <c r="F35" s="7">
        <f>IF(L.SpieltagAuswahl&gt;=F$32,HLOOKUP(Daten!F7,Daten!$C$26:$T$27,2),#N/A)</f>
        <v>1</v>
      </c>
      <c r="G35" s="7">
        <f>IF(L.SpieltagAuswahl&gt;=G$32,HLOOKUP(Daten!G7,Daten!$C$26:$T$27,2),#N/A)</f>
        <v>1</v>
      </c>
      <c r="H35" s="7">
        <f>IF(L.SpieltagAuswahl&gt;=H$32,HLOOKUP(Daten!H7,Daten!$C$26:$T$27,2),#N/A)</f>
        <v>2</v>
      </c>
      <c r="I35" s="7">
        <f>IF(L.SpieltagAuswahl&gt;=I$32,HLOOKUP(Daten!I7,Daten!$C$26:$T$27,2),#N/A)</f>
        <v>2</v>
      </c>
      <c r="J35" s="7">
        <f>IF(L.SpieltagAuswahl&gt;=J$32,HLOOKUP(Daten!J7,Daten!$C$26:$T$27,2),#N/A)</f>
        <v>3</v>
      </c>
      <c r="K35" s="7">
        <f>IF(L.SpieltagAuswahl&gt;=K$32,HLOOKUP(Daten!K7,Daten!$C$26:$T$27,2),#N/A)</f>
        <v>3</v>
      </c>
      <c r="L35" s="7">
        <f>IF(L.SpieltagAuswahl&gt;=L$32,HLOOKUP(Daten!L7,Daten!$C$26:$T$27,2),#N/A)</f>
        <v>2</v>
      </c>
      <c r="M35" s="7">
        <f>IF(L.SpieltagAuswahl&gt;=M$32,HLOOKUP(Daten!M7,Daten!$C$26:$T$27,2),#N/A)</f>
        <v>3</v>
      </c>
      <c r="N35" s="7">
        <f>IF(L.SpieltagAuswahl&gt;=N$32,HLOOKUP(Daten!N7,Daten!$C$26:$T$27,2),#N/A)</f>
        <v>3</v>
      </c>
      <c r="O35" s="7" t="e">
        <f>IF(L.SpieltagAuswahl&gt;=O$32,HLOOKUP(Daten!O7,Daten!$C$26:$T$27,2),#N/A)</f>
        <v>#N/A</v>
      </c>
      <c r="P35" s="7" t="e">
        <f>IF(L.SpieltagAuswahl&gt;=P$32,HLOOKUP(Daten!P7,Daten!$C$26:$T$27,2),#N/A)</f>
        <v>#N/A</v>
      </c>
      <c r="Q35" s="7" t="e">
        <f>IF(L.SpieltagAuswahl&gt;=Q$32,HLOOKUP(Daten!Q7,Daten!$C$26:$T$27,2),#N/A)</f>
        <v>#N/A</v>
      </c>
      <c r="R35" s="7" t="e">
        <f>IF(L.SpieltagAuswahl&gt;=R$32,HLOOKUP(Daten!R7,Daten!$C$26:$T$27,2),#N/A)</f>
        <v>#N/A</v>
      </c>
      <c r="S35" s="7" t="e">
        <f>IF(L.SpieltagAuswahl&gt;=S$32,HLOOKUP(Daten!S7,Daten!$C$26:$T$27,2),#N/A)</f>
        <v>#N/A</v>
      </c>
      <c r="T35" s="7" t="e">
        <f>IF(L.SpieltagAuswahl&gt;=T$32,HLOOKUP(Daten!T7,Daten!$C$26:$T$27,2),#N/A)</f>
        <v>#N/A</v>
      </c>
      <c r="U35" s="7" t="e">
        <f>IF(L.SpieltagAuswahl&gt;=U$32,HLOOKUP(Daten!U7,Daten!$C$26:$T$27,2),#N/A)</f>
        <v>#N/A</v>
      </c>
      <c r="V35" s="7" t="e">
        <f>IF(L.SpieltagAuswahl&gt;=V$32,HLOOKUP(Daten!V7,Daten!$C$26:$T$27,2),#N/A)</f>
        <v>#N/A</v>
      </c>
      <c r="W35" s="7" t="e">
        <f>IF(L.SpieltagAuswahl&gt;=W$32,HLOOKUP(Daten!W7,Daten!$C$26:$T$27,2),#N/A)</f>
        <v>#N/A</v>
      </c>
      <c r="X35" s="7" t="e">
        <f>IF(L.SpieltagAuswahl&gt;=X$32,HLOOKUP(Daten!X7,Daten!$C$26:$T$27,2),#N/A)</f>
        <v>#N/A</v>
      </c>
      <c r="Y35" s="7" t="e">
        <f>IF(L.SpieltagAuswahl&gt;=Y$32,HLOOKUP(Daten!Y7,Daten!$C$26:$T$27,2),#N/A)</f>
        <v>#N/A</v>
      </c>
      <c r="Z35" s="7" t="e">
        <f>IF(L.SpieltagAuswahl&gt;=Z$32,HLOOKUP(Daten!Z7,Daten!$C$26:$T$27,2),#N/A)</f>
        <v>#N/A</v>
      </c>
      <c r="AA35" s="7" t="e">
        <f>IF(L.SpieltagAuswahl&gt;=AA$32,HLOOKUP(Daten!AA7,Daten!$C$26:$T$27,2),#N/A)</f>
        <v>#N/A</v>
      </c>
      <c r="AB35" s="7" t="e">
        <f>IF(L.SpieltagAuswahl&gt;=AB$32,HLOOKUP(Daten!AB7,Daten!$C$26:$T$27,2),#N/A)</f>
        <v>#N/A</v>
      </c>
      <c r="AC35" s="7" t="e">
        <f>IF(L.SpieltagAuswahl&gt;=AC$32,HLOOKUP(Daten!AC7,Daten!$C$26:$T$27,2),#N/A)</f>
        <v>#N/A</v>
      </c>
      <c r="AD35" s="7" t="e">
        <f>IF(L.SpieltagAuswahl&gt;=AD$32,HLOOKUP(Daten!AD7,Daten!$C$26:$T$27,2),#N/A)</f>
        <v>#N/A</v>
      </c>
      <c r="AE35" s="7" t="e">
        <f>IF(L.SpieltagAuswahl&gt;=AE$32,HLOOKUP(Daten!AE7,Daten!$C$26:$T$27,2),#N/A)</f>
        <v>#N/A</v>
      </c>
      <c r="AF35" s="7" t="e">
        <f>IF(L.SpieltagAuswahl&gt;=AF$32,HLOOKUP(Daten!AF7,Daten!$C$26:$T$27,2),#N/A)</f>
        <v>#N/A</v>
      </c>
      <c r="AG35" s="7" t="e">
        <f>IF(L.SpieltagAuswahl&gt;=AG$32,HLOOKUP(Daten!AG7,Daten!$C$26:$T$27,2),#N/A)</f>
        <v>#N/A</v>
      </c>
      <c r="AH35" s="7" t="e">
        <f>IF(L.SpieltagAuswahl&gt;=AH$32,HLOOKUP(Daten!AH7,Daten!$C$26:$T$27,2),#N/A)</f>
        <v>#N/A</v>
      </c>
      <c r="AI35" s="7" t="e">
        <f>IF(L.SpieltagAuswahl&gt;=AI$32,HLOOKUP(Daten!AI7,Daten!$C$26:$T$27,2),#N/A)</f>
        <v>#N/A</v>
      </c>
      <c r="AJ35" s="7" t="e">
        <f>IF(L.SpieltagAuswahl&gt;=AJ$32,HLOOKUP(Daten!AJ7,Daten!$C$26:$T$27,2),#N/A)</f>
        <v>#N/A</v>
      </c>
    </row>
    <row r="36" spans="2:36" x14ac:dyDescent="0.2">
      <c r="B36" t="str">
        <f>Daten!B8</f>
        <v>Hamburger SV</v>
      </c>
      <c r="C36" s="7">
        <f>IF(L.SpieltagAuswahl&gt;=C$32,HLOOKUP(Daten!C8,Daten!$C$26:$T$27,2),#N/A)</f>
        <v>12</v>
      </c>
      <c r="D36" s="7">
        <f>IF(L.SpieltagAuswahl&gt;=D$32,HLOOKUP(Daten!D8,Daten!$C$26:$T$27,2),#N/A)</f>
        <v>15</v>
      </c>
      <c r="E36" s="7">
        <f>IF(L.SpieltagAuswahl&gt;=E$32,HLOOKUP(Daten!E8,Daten!$C$26:$T$27,2),#N/A)</f>
        <v>16</v>
      </c>
      <c r="F36" s="7">
        <f>IF(L.SpieltagAuswahl&gt;=F$32,HLOOKUP(Daten!F8,Daten!$C$26:$T$27,2),#N/A)</f>
        <v>14</v>
      </c>
      <c r="G36" s="7">
        <f>IF(L.SpieltagAuswahl&gt;=G$32,HLOOKUP(Daten!G8,Daten!$C$26:$T$27,2),#N/A)</f>
        <v>13</v>
      </c>
      <c r="H36" s="7">
        <f>IF(L.SpieltagAuswahl&gt;=H$32,HLOOKUP(Daten!H8,Daten!$C$26:$T$27,2),#N/A)</f>
        <v>11</v>
      </c>
      <c r="I36" s="7">
        <f>IF(L.SpieltagAuswahl&gt;=I$32,HLOOKUP(Daten!I8,Daten!$C$26:$T$27,2),#N/A)</f>
        <v>12</v>
      </c>
      <c r="J36" s="7">
        <f>IF(L.SpieltagAuswahl&gt;=J$32,HLOOKUP(Daten!J8,Daten!$C$26:$T$27,2),#N/A)</f>
        <v>14</v>
      </c>
      <c r="K36" s="7">
        <f>IF(L.SpieltagAuswahl&gt;=K$32,HLOOKUP(Daten!K8,Daten!$C$26:$T$27,2),#N/A)</f>
        <v>13</v>
      </c>
      <c r="L36" s="7">
        <f>IF(L.SpieltagAuswahl&gt;=L$32,HLOOKUP(Daten!L8,Daten!$C$26:$T$27,2),#N/A)</f>
        <v>11</v>
      </c>
      <c r="M36" s="7">
        <f>IF(L.SpieltagAuswahl&gt;=M$32,HLOOKUP(Daten!M8,Daten!$C$26:$T$27,2),#N/A)</f>
        <v>12</v>
      </c>
      <c r="N36" s="7">
        <f>IF(L.SpieltagAuswahl&gt;=N$32,HLOOKUP(Daten!N8,Daten!$C$26:$T$27,2),#N/A)</f>
        <v>10</v>
      </c>
      <c r="O36" s="7" t="e">
        <f>IF(L.SpieltagAuswahl&gt;=O$32,HLOOKUP(Daten!O8,Daten!$C$26:$T$27,2),#N/A)</f>
        <v>#N/A</v>
      </c>
      <c r="P36" s="7" t="e">
        <f>IF(L.SpieltagAuswahl&gt;=P$32,HLOOKUP(Daten!P8,Daten!$C$26:$T$27,2),#N/A)</f>
        <v>#N/A</v>
      </c>
      <c r="Q36" s="7" t="e">
        <f>IF(L.SpieltagAuswahl&gt;=Q$32,HLOOKUP(Daten!Q8,Daten!$C$26:$T$27,2),#N/A)</f>
        <v>#N/A</v>
      </c>
      <c r="R36" s="7" t="e">
        <f>IF(L.SpieltagAuswahl&gt;=R$32,HLOOKUP(Daten!R8,Daten!$C$26:$T$27,2),#N/A)</f>
        <v>#N/A</v>
      </c>
      <c r="S36" s="7" t="e">
        <f>IF(L.SpieltagAuswahl&gt;=S$32,HLOOKUP(Daten!S8,Daten!$C$26:$T$27,2),#N/A)</f>
        <v>#N/A</v>
      </c>
      <c r="T36" s="7" t="e">
        <f>IF(L.SpieltagAuswahl&gt;=T$32,HLOOKUP(Daten!T8,Daten!$C$26:$T$27,2),#N/A)</f>
        <v>#N/A</v>
      </c>
      <c r="U36" s="7" t="e">
        <f>IF(L.SpieltagAuswahl&gt;=U$32,HLOOKUP(Daten!U8,Daten!$C$26:$T$27,2),#N/A)</f>
        <v>#N/A</v>
      </c>
      <c r="V36" s="7" t="e">
        <f>IF(L.SpieltagAuswahl&gt;=V$32,HLOOKUP(Daten!V8,Daten!$C$26:$T$27,2),#N/A)</f>
        <v>#N/A</v>
      </c>
      <c r="W36" s="7" t="e">
        <f>IF(L.SpieltagAuswahl&gt;=W$32,HLOOKUP(Daten!W8,Daten!$C$26:$T$27,2),#N/A)</f>
        <v>#N/A</v>
      </c>
      <c r="X36" s="7" t="e">
        <f>IF(L.SpieltagAuswahl&gt;=X$32,HLOOKUP(Daten!X8,Daten!$C$26:$T$27,2),#N/A)</f>
        <v>#N/A</v>
      </c>
      <c r="Y36" s="7" t="e">
        <f>IF(L.SpieltagAuswahl&gt;=Y$32,HLOOKUP(Daten!Y8,Daten!$C$26:$T$27,2),#N/A)</f>
        <v>#N/A</v>
      </c>
      <c r="Z36" s="7" t="e">
        <f>IF(L.SpieltagAuswahl&gt;=Z$32,HLOOKUP(Daten!Z8,Daten!$C$26:$T$27,2),#N/A)</f>
        <v>#N/A</v>
      </c>
      <c r="AA36" s="7" t="e">
        <f>IF(L.SpieltagAuswahl&gt;=AA$32,HLOOKUP(Daten!AA8,Daten!$C$26:$T$27,2),#N/A)</f>
        <v>#N/A</v>
      </c>
      <c r="AB36" s="7" t="e">
        <f>IF(L.SpieltagAuswahl&gt;=AB$32,HLOOKUP(Daten!AB8,Daten!$C$26:$T$27,2),#N/A)</f>
        <v>#N/A</v>
      </c>
      <c r="AC36" s="7" t="e">
        <f>IF(L.SpieltagAuswahl&gt;=AC$32,HLOOKUP(Daten!AC8,Daten!$C$26:$T$27,2),#N/A)</f>
        <v>#N/A</v>
      </c>
      <c r="AD36" s="7" t="e">
        <f>IF(L.SpieltagAuswahl&gt;=AD$32,HLOOKUP(Daten!AD8,Daten!$C$26:$T$27,2),#N/A)</f>
        <v>#N/A</v>
      </c>
      <c r="AE36" s="7" t="e">
        <f>IF(L.SpieltagAuswahl&gt;=AE$32,HLOOKUP(Daten!AE8,Daten!$C$26:$T$27,2),#N/A)</f>
        <v>#N/A</v>
      </c>
      <c r="AF36" s="7" t="e">
        <f>IF(L.SpieltagAuswahl&gt;=AF$32,HLOOKUP(Daten!AF8,Daten!$C$26:$T$27,2),#N/A)</f>
        <v>#N/A</v>
      </c>
      <c r="AG36" s="7" t="e">
        <f>IF(L.SpieltagAuswahl&gt;=AG$32,HLOOKUP(Daten!AG8,Daten!$C$26:$T$27,2),#N/A)</f>
        <v>#N/A</v>
      </c>
      <c r="AH36" s="7" t="e">
        <f>IF(L.SpieltagAuswahl&gt;=AH$32,HLOOKUP(Daten!AH8,Daten!$C$26:$T$27,2),#N/A)</f>
        <v>#N/A</v>
      </c>
      <c r="AI36" s="7" t="e">
        <f>IF(L.SpieltagAuswahl&gt;=AI$32,HLOOKUP(Daten!AI8,Daten!$C$26:$T$27,2),#N/A)</f>
        <v>#N/A</v>
      </c>
      <c r="AJ36" s="7" t="e">
        <f>IF(L.SpieltagAuswahl&gt;=AJ$32,HLOOKUP(Daten!AJ8,Daten!$C$26:$T$27,2),#N/A)</f>
        <v>#N/A</v>
      </c>
    </row>
    <row r="37" spans="2:36" x14ac:dyDescent="0.2">
      <c r="B37" t="str">
        <f>Daten!B9</f>
        <v>Borussia Dortmund</v>
      </c>
      <c r="C37" s="7">
        <f>IF(L.SpieltagAuswahl&gt;=C$32,HLOOKUP(Daten!C9,Daten!$C$26:$T$27,2),#N/A)</f>
        <v>3</v>
      </c>
      <c r="D37" s="7">
        <f>IF(L.SpieltagAuswahl&gt;=D$32,HLOOKUP(Daten!D9,Daten!$C$26:$T$27,2),#N/A)</f>
        <v>11</v>
      </c>
      <c r="E37" s="7">
        <f>IF(L.SpieltagAuswahl&gt;=E$32,HLOOKUP(Daten!E9,Daten!$C$26:$T$27,2),#N/A)</f>
        <v>13</v>
      </c>
      <c r="F37" s="7">
        <f>IF(L.SpieltagAuswahl&gt;=F$32,HLOOKUP(Daten!F9,Daten!$C$26:$T$27,2),#N/A)</f>
        <v>16</v>
      </c>
      <c r="G37" s="7">
        <f>IF(L.SpieltagAuswahl&gt;=G$32,HLOOKUP(Daten!G9,Daten!$C$26:$T$27,2),#N/A)</f>
        <v>17</v>
      </c>
      <c r="H37" s="7">
        <f>IF(L.SpieltagAuswahl&gt;=H$32,HLOOKUP(Daten!H9,Daten!$C$26:$T$27,2),#N/A)</f>
        <v>17</v>
      </c>
      <c r="I37" s="7">
        <f>IF(L.SpieltagAuswahl&gt;=I$32,HLOOKUP(Daten!I9,Daten!$C$26:$T$27,2),#N/A)</f>
        <v>17</v>
      </c>
      <c r="J37" s="7">
        <f>IF(L.SpieltagAuswahl&gt;=J$32,HLOOKUP(Daten!J9,Daten!$C$26:$T$27,2),#N/A)</f>
        <v>18</v>
      </c>
      <c r="K37" s="7">
        <f>IF(L.SpieltagAuswahl&gt;=K$32,HLOOKUP(Daten!K9,Daten!$C$26:$T$27,2),#N/A)</f>
        <v>17</v>
      </c>
      <c r="L37" s="7">
        <f>IF(L.SpieltagAuswahl&gt;=L$32,HLOOKUP(Daten!L9,Daten!$C$26:$T$27,2),#N/A)</f>
        <v>18</v>
      </c>
      <c r="M37" s="7">
        <f>IF(L.SpieltagAuswahl&gt;=M$32,HLOOKUP(Daten!M9,Daten!$C$26:$T$27,2),#N/A)</f>
        <v>18</v>
      </c>
      <c r="N37" s="7">
        <f>IF(L.SpieltagAuswahl&gt;=N$32,HLOOKUP(Daten!N9,Daten!$C$26:$T$27,2),#N/A)</f>
        <v>18</v>
      </c>
      <c r="O37" s="7" t="e">
        <f>IF(L.SpieltagAuswahl&gt;=O$32,HLOOKUP(Daten!O9,Daten!$C$26:$T$27,2),#N/A)</f>
        <v>#N/A</v>
      </c>
      <c r="P37" s="7" t="e">
        <f>IF(L.SpieltagAuswahl&gt;=P$32,HLOOKUP(Daten!P9,Daten!$C$26:$T$27,2),#N/A)</f>
        <v>#N/A</v>
      </c>
      <c r="Q37" s="7" t="e">
        <f>IF(L.SpieltagAuswahl&gt;=Q$32,HLOOKUP(Daten!Q9,Daten!$C$26:$T$27,2),#N/A)</f>
        <v>#N/A</v>
      </c>
      <c r="R37" s="7" t="e">
        <f>IF(L.SpieltagAuswahl&gt;=R$32,HLOOKUP(Daten!R9,Daten!$C$26:$T$27,2),#N/A)</f>
        <v>#N/A</v>
      </c>
      <c r="S37" s="7" t="e">
        <f>IF(L.SpieltagAuswahl&gt;=S$32,HLOOKUP(Daten!S9,Daten!$C$26:$T$27,2),#N/A)</f>
        <v>#N/A</v>
      </c>
      <c r="T37" s="7" t="e">
        <f>IF(L.SpieltagAuswahl&gt;=T$32,HLOOKUP(Daten!T9,Daten!$C$26:$T$27,2),#N/A)</f>
        <v>#N/A</v>
      </c>
      <c r="U37" s="7" t="e">
        <f>IF(L.SpieltagAuswahl&gt;=U$32,HLOOKUP(Daten!U9,Daten!$C$26:$T$27,2),#N/A)</f>
        <v>#N/A</v>
      </c>
      <c r="V37" s="7" t="e">
        <f>IF(L.SpieltagAuswahl&gt;=V$32,HLOOKUP(Daten!V9,Daten!$C$26:$T$27,2),#N/A)</f>
        <v>#N/A</v>
      </c>
      <c r="W37" s="7" t="e">
        <f>IF(L.SpieltagAuswahl&gt;=W$32,HLOOKUP(Daten!W9,Daten!$C$26:$T$27,2),#N/A)</f>
        <v>#N/A</v>
      </c>
      <c r="X37" s="7" t="e">
        <f>IF(L.SpieltagAuswahl&gt;=X$32,HLOOKUP(Daten!X9,Daten!$C$26:$T$27,2),#N/A)</f>
        <v>#N/A</v>
      </c>
      <c r="Y37" s="7" t="e">
        <f>IF(L.SpieltagAuswahl&gt;=Y$32,HLOOKUP(Daten!Y9,Daten!$C$26:$T$27,2),#N/A)</f>
        <v>#N/A</v>
      </c>
      <c r="Z37" s="7" t="e">
        <f>IF(L.SpieltagAuswahl&gt;=Z$32,HLOOKUP(Daten!Z9,Daten!$C$26:$T$27,2),#N/A)</f>
        <v>#N/A</v>
      </c>
      <c r="AA37" s="7" t="e">
        <f>IF(L.SpieltagAuswahl&gt;=AA$32,HLOOKUP(Daten!AA9,Daten!$C$26:$T$27,2),#N/A)</f>
        <v>#N/A</v>
      </c>
      <c r="AB37" s="7" t="e">
        <f>IF(L.SpieltagAuswahl&gt;=AB$32,HLOOKUP(Daten!AB9,Daten!$C$26:$T$27,2),#N/A)</f>
        <v>#N/A</v>
      </c>
      <c r="AC37" s="7" t="e">
        <f>IF(L.SpieltagAuswahl&gt;=AC$32,HLOOKUP(Daten!AC9,Daten!$C$26:$T$27,2),#N/A)</f>
        <v>#N/A</v>
      </c>
      <c r="AD37" s="7" t="e">
        <f>IF(L.SpieltagAuswahl&gt;=AD$32,HLOOKUP(Daten!AD9,Daten!$C$26:$T$27,2),#N/A)</f>
        <v>#N/A</v>
      </c>
      <c r="AE37" s="7" t="e">
        <f>IF(L.SpieltagAuswahl&gt;=AE$32,HLOOKUP(Daten!AE9,Daten!$C$26:$T$27,2),#N/A)</f>
        <v>#N/A</v>
      </c>
      <c r="AF37" s="7" t="e">
        <f>IF(L.SpieltagAuswahl&gt;=AF$32,HLOOKUP(Daten!AF9,Daten!$C$26:$T$27,2),#N/A)</f>
        <v>#N/A</v>
      </c>
      <c r="AG37" s="7" t="e">
        <f>IF(L.SpieltagAuswahl&gt;=AG$32,HLOOKUP(Daten!AG9,Daten!$C$26:$T$27,2),#N/A)</f>
        <v>#N/A</v>
      </c>
      <c r="AH37" s="7" t="e">
        <f>IF(L.SpieltagAuswahl&gt;=AH$32,HLOOKUP(Daten!AH9,Daten!$C$26:$T$27,2),#N/A)</f>
        <v>#N/A</v>
      </c>
      <c r="AI37" s="7" t="e">
        <f>IF(L.SpieltagAuswahl&gt;=AI$32,HLOOKUP(Daten!AI9,Daten!$C$26:$T$27,2),#N/A)</f>
        <v>#N/A</v>
      </c>
      <c r="AJ37" s="7" t="e">
        <f>IF(L.SpieltagAuswahl&gt;=AJ$32,HLOOKUP(Daten!AJ9,Daten!$C$26:$T$27,2),#N/A)</f>
        <v>#N/A</v>
      </c>
    </row>
    <row r="38" spans="2:36" x14ac:dyDescent="0.2">
      <c r="B38" t="str">
        <f>Daten!B10</f>
        <v>SV Werder Bremen</v>
      </c>
      <c r="C38" s="7">
        <f>IF(L.SpieltagAuswahl&gt;=C$32,HLOOKUP(Daten!C10,Daten!$C$26:$T$27,2),#N/A)</f>
        <v>1</v>
      </c>
      <c r="D38" s="7">
        <f>IF(L.SpieltagAuswahl&gt;=D$32,HLOOKUP(Daten!D10,Daten!$C$26:$T$27,2),#N/A)</f>
        <v>9</v>
      </c>
      <c r="E38" s="7">
        <f>IF(L.SpieltagAuswahl&gt;=E$32,HLOOKUP(Daten!E10,Daten!$C$26:$T$27,2),#N/A)</f>
        <v>9</v>
      </c>
      <c r="F38" s="7">
        <f>IF(L.SpieltagAuswahl&gt;=F$32,HLOOKUP(Daten!F10,Daten!$C$26:$T$27,2),#N/A)</f>
        <v>8</v>
      </c>
      <c r="G38" s="7">
        <f>IF(L.SpieltagAuswahl&gt;=G$32,HLOOKUP(Daten!G10,Daten!$C$26:$T$27,2),#N/A)</f>
        <v>5</v>
      </c>
      <c r="H38" s="7">
        <f>IF(L.SpieltagAuswahl&gt;=H$32,HLOOKUP(Daten!H10,Daten!$C$26:$T$27,2),#N/A)</f>
        <v>7</v>
      </c>
      <c r="I38" s="7">
        <f>IF(L.SpieltagAuswahl&gt;=I$32,HLOOKUP(Daten!I10,Daten!$C$26:$T$27,2),#N/A)</f>
        <v>6</v>
      </c>
      <c r="J38" s="7">
        <f>IF(L.SpieltagAuswahl&gt;=J$32,HLOOKUP(Daten!J10,Daten!$C$26:$T$27,2),#N/A)</f>
        <v>8</v>
      </c>
      <c r="K38" s="7">
        <f>IF(L.SpieltagAuswahl&gt;=K$32,HLOOKUP(Daten!K10,Daten!$C$26:$T$27,2),#N/A)</f>
        <v>11</v>
      </c>
      <c r="L38" s="7">
        <f>IF(L.SpieltagAuswahl&gt;=L$32,HLOOKUP(Daten!L10,Daten!$C$26:$T$27,2),#N/A)</f>
        <v>8</v>
      </c>
      <c r="M38" s="7">
        <f>IF(L.SpieltagAuswahl&gt;=M$32,HLOOKUP(Daten!M10,Daten!$C$26:$T$27,2),#N/A)</f>
        <v>8</v>
      </c>
      <c r="N38" s="7">
        <f>IF(L.SpieltagAuswahl&gt;=N$32,HLOOKUP(Daten!N10,Daten!$C$26:$T$27,2),#N/A)</f>
        <v>8</v>
      </c>
      <c r="O38" s="7" t="e">
        <f>IF(L.SpieltagAuswahl&gt;=O$32,HLOOKUP(Daten!O10,Daten!$C$26:$T$27,2),#N/A)</f>
        <v>#N/A</v>
      </c>
      <c r="P38" s="7" t="e">
        <f>IF(L.SpieltagAuswahl&gt;=P$32,HLOOKUP(Daten!P10,Daten!$C$26:$T$27,2),#N/A)</f>
        <v>#N/A</v>
      </c>
      <c r="Q38" s="7" t="e">
        <f>IF(L.SpieltagAuswahl&gt;=Q$32,HLOOKUP(Daten!Q10,Daten!$C$26:$T$27,2),#N/A)</f>
        <v>#N/A</v>
      </c>
      <c r="R38" s="7" t="e">
        <f>IF(L.SpieltagAuswahl&gt;=R$32,HLOOKUP(Daten!R10,Daten!$C$26:$T$27,2),#N/A)</f>
        <v>#N/A</v>
      </c>
      <c r="S38" s="7" t="e">
        <f>IF(L.SpieltagAuswahl&gt;=S$32,HLOOKUP(Daten!S10,Daten!$C$26:$T$27,2),#N/A)</f>
        <v>#N/A</v>
      </c>
      <c r="T38" s="7" t="e">
        <f>IF(L.SpieltagAuswahl&gt;=T$32,HLOOKUP(Daten!T10,Daten!$C$26:$T$27,2),#N/A)</f>
        <v>#N/A</v>
      </c>
      <c r="U38" s="7" t="e">
        <f>IF(L.SpieltagAuswahl&gt;=U$32,HLOOKUP(Daten!U10,Daten!$C$26:$T$27,2),#N/A)</f>
        <v>#N/A</v>
      </c>
      <c r="V38" s="7" t="e">
        <f>IF(L.SpieltagAuswahl&gt;=V$32,HLOOKUP(Daten!V10,Daten!$C$26:$T$27,2),#N/A)</f>
        <v>#N/A</v>
      </c>
      <c r="W38" s="7" t="e">
        <f>IF(L.SpieltagAuswahl&gt;=W$32,HLOOKUP(Daten!W10,Daten!$C$26:$T$27,2),#N/A)</f>
        <v>#N/A</v>
      </c>
      <c r="X38" s="7" t="e">
        <f>IF(L.SpieltagAuswahl&gt;=X$32,HLOOKUP(Daten!X10,Daten!$C$26:$T$27,2),#N/A)</f>
        <v>#N/A</v>
      </c>
      <c r="Y38" s="7" t="e">
        <f>IF(L.SpieltagAuswahl&gt;=Y$32,HLOOKUP(Daten!Y10,Daten!$C$26:$T$27,2),#N/A)</f>
        <v>#N/A</v>
      </c>
      <c r="Z38" s="7" t="e">
        <f>IF(L.SpieltagAuswahl&gt;=Z$32,HLOOKUP(Daten!Z10,Daten!$C$26:$T$27,2),#N/A)</f>
        <v>#N/A</v>
      </c>
      <c r="AA38" s="7" t="e">
        <f>IF(L.SpieltagAuswahl&gt;=AA$32,HLOOKUP(Daten!AA10,Daten!$C$26:$T$27,2),#N/A)</f>
        <v>#N/A</v>
      </c>
      <c r="AB38" s="7" t="e">
        <f>IF(L.SpieltagAuswahl&gt;=AB$32,HLOOKUP(Daten!AB10,Daten!$C$26:$T$27,2),#N/A)</f>
        <v>#N/A</v>
      </c>
      <c r="AC38" s="7" t="e">
        <f>IF(L.SpieltagAuswahl&gt;=AC$32,HLOOKUP(Daten!AC10,Daten!$C$26:$T$27,2),#N/A)</f>
        <v>#N/A</v>
      </c>
      <c r="AD38" s="7" t="e">
        <f>IF(L.SpieltagAuswahl&gt;=AD$32,HLOOKUP(Daten!AD10,Daten!$C$26:$T$27,2),#N/A)</f>
        <v>#N/A</v>
      </c>
      <c r="AE38" s="7" t="e">
        <f>IF(L.SpieltagAuswahl&gt;=AE$32,HLOOKUP(Daten!AE10,Daten!$C$26:$T$27,2),#N/A)</f>
        <v>#N/A</v>
      </c>
      <c r="AF38" s="7" t="e">
        <f>IF(L.SpieltagAuswahl&gt;=AF$32,HLOOKUP(Daten!AF10,Daten!$C$26:$T$27,2),#N/A)</f>
        <v>#N/A</v>
      </c>
      <c r="AG38" s="7" t="e">
        <f>IF(L.SpieltagAuswahl&gt;=AG$32,HLOOKUP(Daten!AG10,Daten!$C$26:$T$27,2),#N/A)</f>
        <v>#N/A</v>
      </c>
      <c r="AH38" s="7" t="e">
        <f>IF(L.SpieltagAuswahl&gt;=AH$32,HLOOKUP(Daten!AH10,Daten!$C$26:$T$27,2),#N/A)</f>
        <v>#N/A</v>
      </c>
      <c r="AI38" s="7" t="e">
        <f>IF(L.SpieltagAuswahl&gt;=AI$32,HLOOKUP(Daten!AI10,Daten!$C$26:$T$27,2),#N/A)</f>
        <v>#N/A</v>
      </c>
      <c r="AJ38" s="7" t="e">
        <f>IF(L.SpieltagAuswahl&gt;=AJ$32,HLOOKUP(Daten!AJ10,Daten!$C$26:$T$27,2),#N/A)</f>
        <v>#N/A</v>
      </c>
    </row>
    <row r="39" spans="2:36" x14ac:dyDescent="0.2">
      <c r="B39" t="str">
        <f>Daten!B11</f>
        <v>Eintracht Frankfurt</v>
      </c>
      <c r="C39" s="7">
        <f>IF(L.SpieltagAuswahl&gt;=C$32,HLOOKUP(Daten!C11,Daten!$C$26:$T$27,2),#N/A)</f>
        <v>8</v>
      </c>
      <c r="D39" s="7">
        <f>IF(L.SpieltagAuswahl&gt;=D$32,HLOOKUP(Daten!D11,Daten!$C$26:$T$27,2),#N/A)</f>
        <v>3</v>
      </c>
      <c r="E39" s="7">
        <f>IF(L.SpieltagAuswahl&gt;=E$32,HLOOKUP(Daten!E11,Daten!$C$26:$T$27,2),#N/A)</f>
        <v>7</v>
      </c>
      <c r="F39" s="7">
        <f>IF(L.SpieltagAuswahl&gt;=F$32,HLOOKUP(Daten!F11,Daten!$C$26:$T$27,2),#N/A)</f>
        <v>4</v>
      </c>
      <c r="G39" s="7">
        <f>IF(L.SpieltagAuswahl&gt;=G$32,HLOOKUP(Daten!G11,Daten!$C$26:$T$27,2),#N/A)</f>
        <v>2</v>
      </c>
      <c r="H39" s="7">
        <f>IF(L.SpieltagAuswahl&gt;=H$32,HLOOKUP(Daten!H11,Daten!$C$26:$T$27,2),#N/A)</f>
        <v>6</v>
      </c>
      <c r="I39" s="7">
        <f>IF(L.SpieltagAuswahl&gt;=I$32,HLOOKUP(Daten!I11,Daten!$C$26:$T$27,2),#N/A)</f>
        <v>9</v>
      </c>
      <c r="J39" s="7">
        <f>IF(L.SpieltagAuswahl&gt;=J$32,HLOOKUP(Daten!J11,Daten!$C$26:$T$27,2),#N/A)</f>
        <v>11</v>
      </c>
      <c r="K39" s="7">
        <f>IF(L.SpieltagAuswahl&gt;=K$32,HLOOKUP(Daten!K11,Daten!$C$26:$T$27,2),#N/A)</f>
        <v>10</v>
      </c>
      <c r="L39" s="7">
        <f>IF(L.SpieltagAuswahl&gt;=L$32,HLOOKUP(Daten!L11,Daten!$C$26:$T$27,2),#N/A)</f>
        <v>14</v>
      </c>
      <c r="M39" s="7">
        <f>IF(L.SpieltagAuswahl&gt;=M$32,HLOOKUP(Daten!M11,Daten!$C$26:$T$27,2),#N/A)</f>
        <v>15</v>
      </c>
      <c r="N39" s="7">
        <f>IF(L.SpieltagAuswahl&gt;=N$32,HLOOKUP(Daten!N11,Daten!$C$26:$T$27,2),#N/A)</f>
        <v>14</v>
      </c>
      <c r="O39" s="7" t="e">
        <f>IF(L.SpieltagAuswahl&gt;=O$32,HLOOKUP(Daten!O11,Daten!$C$26:$T$27,2),#N/A)</f>
        <v>#N/A</v>
      </c>
      <c r="P39" s="7" t="e">
        <f>IF(L.SpieltagAuswahl&gt;=P$32,HLOOKUP(Daten!P11,Daten!$C$26:$T$27,2),#N/A)</f>
        <v>#N/A</v>
      </c>
      <c r="Q39" s="7" t="e">
        <f>IF(L.SpieltagAuswahl&gt;=Q$32,HLOOKUP(Daten!Q11,Daten!$C$26:$T$27,2),#N/A)</f>
        <v>#N/A</v>
      </c>
      <c r="R39" s="7" t="e">
        <f>IF(L.SpieltagAuswahl&gt;=R$32,HLOOKUP(Daten!R11,Daten!$C$26:$T$27,2),#N/A)</f>
        <v>#N/A</v>
      </c>
      <c r="S39" s="7" t="e">
        <f>IF(L.SpieltagAuswahl&gt;=S$32,HLOOKUP(Daten!S11,Daten!$C$26:$T$27,2),#N/A)</f>
        <v>#N/A</v>
      </c>
      <c r="T39" s="7" t="e">
        <f>IF(L.SpieltagAuswahl&gt;=T$32,HLOOKUP(Daten!T11,Daten!$C$26:$T$27,2),#N/A)</f>
        <v>#N/A</v>
      </c>
      <c r="U39" s="7" t="e">
        <f>IF(L.SpieltagAuswahl&gt;=U$32,HLOOKUP(Daten!U11,Daten!$C$26:$T$27,2),#N/A)</f>
        <v>#N/A</v>
      </c>
      <c r="V39" s="7" t="e">
        <f>IF(L.SpieltagAuswahl&gt;=V$32,HLOOKUP(Daten!V11,Daten!$C$26:$T$27,2),#N/A)</f>
        <v>#N/A</v>
      </c>
      <c r="W39" s="7" t="e">
        <f>IF(L.SpieltagAuswahl&gt;=W$32,HLOOKUP(Daten!W11,Daten!$C$26:$T$27,2),#N/A)</f>
        <v>#N/A</v>
      </c>
      <c r="X39" s="7" t="e">
        <f>IF(L.SpieltagAuswahl&gt;=X$32,HLOOKUP(Daten!X11,Daten!$C$26:$T$27,2),#N/A)</f>
        <v>#N/A</v>
      </c>
      <c r="Y39" s="7" t="e">
        <f>IF(L.SpieltagAuswahl&gt;=Y$32,HLOOKUP(Daten!Y11,Daten!$C$26:$T$27,2),#N/A)</f>
        <v>#N/A</v>
      </c>
      <c r="Z39" s="7" t="e">
        <f>IF(L.SpieltagAuswahl&gt;=Z$32,HLOOKUP(Daten!Z11,Daten!$C$26:$T$27,2),#N/A)</f>
        <v>#N/A</v>
      </c>
      <c r="AA39" s="7" t="e">
        <f>IF(L.SpieltagAuswahl&gt;=AA$32,HLOOKUP(Daten!AA11,Daten!$C$26:$T$27,2),#N/A)</f>
        <v>#N/A</v>
      </c>
      <c r="AB39" s="7" t="e">
        <f>IF(L.SpieltagAuswahl&gt;=AB$32,HLOOKUP(Daten!AB11,Daten!$C$26:$T$27,2),#N/A)</f>
        <v>#N/A</v>
      </c>
      <c r="AC39" s="7" t="e">
        <f>IF(L.SpieltagAuswahl&gt;=AC$32,HLOOKUP(Daten!AC11,Daten!$C$26:$T$27,2),#N/A)</f>
        <v>#N/A</v>
      </c>
      <c r="AD39" s="7" t="e">
        <f>IF(L.SpieltagAuswahl&gt;=AD$32,HLOOKUP(Daten!AD11,Daten!$C$26:$T$27,2),#N/A)</f>
        <v>#N/A</v>
      </c>
      <c r="AE39" s="7" t="e">
        <f>IF(L.SpieltagAuswahl&gt;=AE$32,HLOOKUP(Daten!AE11,Daten!$C$26:$T$27,2),#N/A)</f>
        <v>#N/A</v>
      </c>
      <c r="AF39" s="7" t="e">
        <f>IF(L.SpieltagAuswahl&gt;=AF$32,HLOOKUP(Daten!AF11,Daten!$C$26:$T$27,2),#N/A)</f>
        <v>#N/A</v>
      </c>
      <c r="AG39" s="7" t="e">
        <f>IF(L.SpieltagAuswahl&gt;=AG$32,HLOOKUP(Daten!AG11,Daten!$C$26:$T$27,2),#N/A)</f>
        <v>#N/A</v>
      </c>
      <c r="AH39" s="7" t="e">
        <f>IF(L.SpieltagAuswahl&gt;=AH$32,HLOOKUP(Daten!AH11,Daten!$C$26:$T$27,2),#N/A)</f>
        <v>#N/A</v>
      </c>
      <c r="AI39" s="7" t="e">
        <f>IF(L.SpieltagAuswahl&gt;=AI$32,HLOOKUP(Daten!AI11,Daten!$C$26:$T$27,2),#N/A)</f>
        <v>#N/A</v>
      </c>
      <c r="AJ39" s="7" t="e">
        <f>IF(L.SpieltagAuswahl&gt;=AJ$32,HLOOKUP(Daten!AJ11,Daten!$C$26:$T$27,2),#N/A)</f>
        <v>#N/A</v>
      </c>
    </row>
    <row r="40" spans="2:36" x14ac:dyDescent="0.2">
      <c r="B40" t="str">
        <f>Daten!B12</f>
        <v>1. FSV Mainz 05</v>
      </c>
      <c r="C40" s="7">
        <f>IF(L.SpieltagAuswahl&gt;=C$32,HLOOKUP(Daten!C12,Daten!$C$26:$T$27,2),#N/A)</f>
        <v>15</v>
      </c>
      <c r="D40" s="7">
        <f>IF(L.SpieltagAuswahl&gt;=D$32,HLOOKUP(Daten!D12,Daten!$C$26:$T$27,2),#N/A)</f>
        <v>16</v>
      </c>
      <c r="E40" s="7">
        <f>IF(L.SpieltagAuswahl&gt;=E$32,HLOOKUP(Daten!E12,Daten!$C$26:$T$27,2),#N/A)</f>
        <v>17</v>
      </c>
      <c r="F40" s="7">
        <f>IF(L.SpieltagAuswahl&gt;=F$32,HLOOKUP(Daten!F12,Daten!$C$26:$T$27,2),#N/A)</f>
        <v>18</v>
      </c>
      <c r="G40" s="7">
        <f>IF(L.SpieltagAuswahl&gt;=G$32,HLOOKUP(Daten!G12,Daten!$C$26:$T$27,2),#N/A)</f>
        <v>18</v>
      </c>
      <c r="H40" s="7">
        <f>IF(L.SpieltagAuswahl&gt;=H$32,HLOOKUP(Daten!H12,Daten!$C$26:$T$27,2),#N/A)</f>
        <v>18</v>
      </c>
      <c r="I40" s="7">
        <f>IF(L.SpieltagAuswahl&gt;=I$32,HLOOKUP(Daten!I12,Daten!$C$26:$T$27,2),#N/A)</f>
        <v>18</v>
      </c>
      <c r="J40" s="7">
        <f>IF(L.SpieltagAuswahl&gt;=J$32,HLOOKUP(Daten!J12,Daten!$C$26:$T$27,2),#N/A)</f>
        <v>17</v>
      </c>
      <c r="K40" s="7">
        <f>IF(L.SpieltagAuswahl&gt;=K$32,HLOOKUP(Daten!K12,Daten!$C$26:$T$27,2),#N/A)</f>
        <v>18</v>
      </c>
      <c r="L40" s="7">
        <f>IF(L.SpieltagAuswahl&gt;=L$32,HLOOKUP(Daten!L12,Daten!$C$26:$T$27,2),#N/A)</f>
        <v>17</v>
      </c>
      <c r="M40" s="7">
        <f>IF(L.SpieltagAuswahl&gt;=M$32,HLOOKUP(Daten!M12,Daten!$C$26:$T$27,2),#N/A)</f>
        <v>17</v>
      </c>
      <c r="N40" s="7">
        <f>IF(L.SpieltagAuswahl&gt;=N$32,HLOOKUP(Daten!N12,Daten!$C$26:$T$27,2),#N/A)</f>
        <v>16</v>
      </c>
      <c r="O40" s="7" t="e">
        <f>IF(L.SpieltagAuswahl&gt;=O$32,HLOOKUP(Daten!O12,Daten!$C$26:$T$27,2),#N/A)</f>
        <v>#N/A</v>
      </c>
      <c r="P40" s="7" t="e">
        <f>IF(L.SpieltagAuswahl&gt;=P$32,HLOOKUP(Daten!P12,Daten!$C$26:$T$27,2),#N/A)</f>
        <v>#N/A</v>
      </c>
      <c r="Q40" s="7" t="e">
        <f>IF(L.SpieltagAuswahl&gt;=Q$32,HLOOKUP(Daten!Q12,Daten!$C$26:$T$27,2),#N/A)</f>
        <v>#N/A</v>
      </c>
      <c r="R40" s="7" t="e">
        <f>IF(L.SpieltagAuswahl&gt;=R$32,HLOOKUP(Daten!R12,Daten!$C$26:$T$27,2),#N/A)</f>
        <v>#N/A</v>
      </c>
      <c r="S40" s="7" t="e">
        <f>IF(L.SpieltagAuswahl&gt;=S$32,HLOOKUP(Daten!S12,Daten!$C$26:$T$27,2),#N/A)</f>
        <v>#N/A</v>
      </c>
      <c r="T40" s="7" t="e">
        <f>IF(L.SpieltagAuswahl&gt;=T$32,HLOOKUP(Daten!T12,Daten!$C$26:$T$27,2),#N/A)</f>
        <v>#N/A</v>
      </c>
      <c r="U40" s="7" t="e">
        <f>IF(L.SpieltagAuswahl&gt;=U$32,HLOOKUP(Daten!U12,Daten!$C$26:$T$27,2),#N/A)</f>
        <v>#N/A</v>
      </c>
      <c r="V40" s="7" t="e">
        <f>IF(L.SpieltagAuswahl&gt;=V$32,HLOOKUP(Daten!V12,Daten!$C$26:$T$27,2),#N/A)</f>
        <v>#N/A</v>
      </c>
      <c r="W40" s="7" t="e">
        <f>IF(L.SpieltagAuswahl&gt;=W$32,HLOOKUP(Daten!W12,Daten!$C$26:$T$27,2),#N/A)</f>
        <v>#N/A</v>
      </c>
      <c r="X40" s="7" t="e">
        <f>IF(L.SpieltagAuswahl&gt;=X$32,HLOOKUP(Daten!X12,Daten!$C$26:$T$27,2),#N/A)</f>
        <v>#N/A</v>
      </c>
      <c r="Y40" s="7" t="e">
        <f>IF(L.SpieltagAuswahl&gt;=Y$32,HLOOKUP(Daten!Y12,Daten!$C$26:$T$27,2),#N/A)</f>
        <v>#N/A</v>
      </c>
      <c r="Z40" s="7" t="e">
        <f>IF(L.SpieltagAuswahl&gt;=Z$32,HLOOKUP(Daten!Z12,Daten!$C$26:$T$27,2),#N/A)</f>
        <v>#N/A</v>
      </c>
      <c r="AA40" s="7" t="e">
        <f>IF(L.SpieltagAuswahl&gt;=AA$32,HLOOKUP(Daten!AA12,Daten!$C$26:$T$27,2),#N/A)</f>
        <v>#N/A</v>
      </c>
      <c r="AB40" s="7" t="e">
        <f>IF(L.SpieltagAuswahl&gt;=AB$32,HLOOKUP(Daten!AB12,Daten!$C$26:$T$27,2),#N/A)</f>
        <v>#N/A</v>
      </c>
      <c r="AC40" s="7" t="e">
        <f>IF(L.SpieltagAuswahl&gt;=AC$32,HLOOKUP(Daten!AC12,Daten!$C$26:$T$27,2),#N/A)</f>
        <v>#N/A</v>
      </c>
      <c r="AD40" s="7" t="e">
        <f>IF(L.SpieltagAuswahl&gt;=AD$32,HLOOKUP(Daten!AD12,Daten!$C$26:$T$27,2),#N/A)</f>
        <v>#N/A</v>
      </c>
      <c r="AE40" s="7" t="e">
        <f>IF(L.SpieltagAuswahl&gt;=AE$32,HLOOKUP(Daten!AE12,Daten!$C$26:$T$27,2),#N/A)</f>
        <v>#N/A</v>
      </c>
      <c r="AF40" s="7" t="e">
        <f>IF(L.SpieltagAuswahl&gt;=AF$32,HLOOKUP(Daten!AF12,Daten!$C$26:$T$27,2),#N/A)</f>
        <v>#N/A</v>
      </c>
      <c r="AG40" s="7" t="e">
        <f>IF(L.SpieltagAuswahl&gt;=AG$32,HLOOKUP(Daten!AG12,Daten!$C$26:$T$27,2),#N/A)</f>
        <v>#N/A</v>
      </c>
      <c r="AH40" s="7" t="e">
        <f>IF(L.SpieltagAuswahl&gt;=AH$32,HLOOKUP(Daten!AH12,Daten!$C$26:$T$27,2),#N/A)</f>
        <v>#N/A</v>
      </c>
      <c r="AI40" s="7" t="e">
        <f>IF(L.SpieltagAuswahl&gt;=AI$32,HLOOKUP(Daten!AI12,Daten!$C$26:$T$27,2),#N/A)</f>
        <v>#N/A</v>
      </c>
      <c r="AJ40" s="7" t="e">
        <f>IF(L.SpieltagAuswahl&gt;=AJ$32,HLOOKUP(Daten!AJ12,Daten!$C$26:$T$27,2),#N/A)</f>
        <v>#N/A</v>
      </c>
    </row>
    <row r="41" spans="2:36" x14ac:dyDescent="0.2">
      <c r="B41" t="str">
        <f>Daten!B13</f>
        <v>1899 Hoffenheim</v>
      </c>
      <c r="C41" s="7">
        <f>IF(L.SpieltagAuswahl&gt;=C$32,HLOOKUP(Daten!C13,Daten!$C$26:$T$27,2),#N/A)</f>
        <v>18</v>
      </c>
      <c r="D41" s="7">
        <f>IF(L.SpieltagAuswahl&gt;=D$32,HLOOKUP(Daten!D13,Daten!$C$26:$T$27,2),#N/A)</f>
        <v>18</v>
      </c>
      <c r="E41" s="7">
        <f>IF(L.SpieltagAuswahl&gt;=E$32,HLOOKUP(Daten!E13,Daten!$C$26:$T$27,2),#N/A)</f>
        <v>18</v>
      </c>
      <c r="F41" s="7">
        <f>IF(L.SpieltagAuswahl&gt;=F$32,HLOOKUP(Daten!F13,Daten!$C$26:$T$27,2),#N/A)</f>
        <v>17</v>
      </c>
      <c r="G41" s="7">
        <f>IF(L.SpieltagAuswahl&gt;=G$32,HLOOKUP(Daten!G13,Daten!$C$26:$T$27,2),#N/A)</f>
        <v>16</v>
      </c>
      <c r="H41" s="7">
        <f>IF(L.SpieltagAuswahl&gt;=H$32,HLOOKUP(Daten!H13,Daten!$C$26:$T$27,2),#N/A)</f>
        <v>15</v>
      </c>
      <c r="I41" s="7">
        <f>IF(L.SpieltagAuswahl&gt;=I$32,HLOOKUP(Daten!I13,Daten!$C$26:$T$27,2),#N/A)</f>
        <v>13</v>
      </c>
      <c r="J41" s="7">
        <f>IF(L.SpieltagAuswahl&gt;=J$32,HLOOKUP(Daten!J13,Daten!$C$26:$T$27,2),#N/A)</f>
        <v>15</v>
      </c>
      <c r="K41" s="7">
        <f>IF(L.SpieltagAuswahl&gt;=K$32,HLOOKUP(Daten!K13,Daten!$C$26:$T$27,2),#N/A)</f>
        <v>15</v>
      </c>
      <c r="L41" s="7">
        <f>IF(L.SpieltagAuswahl&gt;=L$32,HLOOKUP(Daten!L13,Daten!$C$26:$T$27,2),#N/A)</f>
        <v>16</v>
      </c>
      <c r="M41" s="7">
        <f>IF(L.SpieltagAuswahl&gt;=M$32,HLOOKUP(Daten!M13,Daten!$C$26:$T$27,2),#N/A)</f>
        <v>14</v>
      </c>
      <c r="N41" s="7">
        <f>IF(L.SpieltagAuswahl&gt;=N$32,HLOOKUP(Daten!N13,Daten!$C$26:$T$27,2),#N/A)</f>
        <v>11</v>
      </c>
      <c r="O41" s="7" t="e">
        <f>IF(L.SpieltagAuswahl&gt;=O$32,HLOOKUP(Daten!O13,Daten!$C$26:$T$27,2),#N/A)</f>
        <v>#N/A</v>
      </c>
      <c r="P41" s="7" t="e">
        <f>IF(L.SpieltagAuswahl&gt;=P$32,HLOOKUP(Daten!P13,Daten!$C$26:$T$27,2),#N/A)</f>
        <v>#N/A</v>
      </c>
      <c r="Q41" s="7" t="e">
        <f>IF(L.SpieltagAuswahl&gt;=Q$32,HLOOKUP(Daten!Q13,Daten!$C$26:$T$27,2),#N/A)</f>
        <v>#N/A</v>
      </c>
      <c r="R41" s="7" t="e">
        <f>IF(L.SpieltagAuswahl&gt;=R$32,HLOOKUP(Daten!R13,Daten!$C$26:$T$27,2),#N/A)</f>
        <v>#N/A</v>
      </c>
      <c r="S41" s="7" t="e">
        <f>IF(L.SpieltagAuswahl&gt;=S$32,HLOOKUP(Daten!S13,Daten!$C$26:$T$27,2),#N/A)</f>
        <v>#N/A</v>
      </c>
      <c r="T41" s="7" t="e">
        <f>IF(L.SpieltagAuswahl&gt;=T$32,HLOOKUP(Daten!T13,Daten!$C$26:$T$27,2),#N/A)</f>
        <v>#N/A</v>
      </c>
      <c r="U41" s="7" t="e">
        <f>IF(L.SpieltagAuswahl&gt;=U$32,HLOOKUP(Daten!U13,Daten!$C$26:$T$27,2),#N/A)</f>
        <v>#N/A</v>
      </c>
      <c r="V41" s="7" t="e">
        <f>IF(L.SpieltagAuswahl&gt;=V$32,HLOOKUP(Daten!V13,Daten!$C$26:$T$27,2),#N/A)</f>
        <v>#N/A</v>
      </c>
      <c r="W41" s="7" t="e">
        <f>IF(L.SpieltagAuswahl&gt;=W$32,HLOOKUP(Daten!W13,Daten!$C$26:$T$27,2),#N/A)</f>
        <v>#N/A</v>
      </c>
      <c r="X41" s="7" t="e">
        <f>IF(L.SpieltagAuswahl&gt;=X$32,HLOOKUP(Daten!X13,Daten!$C$26:$T$27,2),#N/A)</f>
        <v>#N/A</v>
      </c>
      <c r="Y41" s="7" t="e">
        <f>IF(L.SpieltagAuswahl&gt;=Y$32,HLOOKUP(Daten!Y13,Daten!$C$26:$T$27,2),#N/A)</f>
        <v>#N/A</v>
      </c>
      <c r="Z41" s="7" t="e">
        <f>IF(L.SpieltagAuswahl&gt;=Z$32,HLOOKUP(Daten!Z13,Daten!$C$26:$T$27,2),#N/A)</f>
        <v>#N/A</v>
      </c>
      <c r="AA41" s="7" t="e">
        <f>IF(L.SpieltagAuswahl&gt;=AA$32,HLOOKUP(Daten!AA13,Daten!$C$26:$T$27,2),#N/A)</f>
        <v>#N/A</v>
      </c>
      <c r="AB41" s="7" t="e">
        <f>IF(L.SpieltagAuswahl&gt;=AB$32,HLOOKUP(Daten!AB13,Daten!$C$26:$T$27,2),#N/A)</f>
        <v>#N/A</v>
      </c>
      <c r="AC41" s="7" t="e">
        <f>IF(L.SpieltagAuswahl&gt;=AC$32,HLOOKUP(Daten!AC13,Daten!$C$26:$T$27,2),#N/A)</f>
        <v>#N/A</v>
      </c>
      <c r="AD41" s="7" t="e">
        <f>IF(L.SpieltagAuswahl&gt;=AD$32,HLOOKUP(Daten!AD13,Daten!$C$26:$T$27,2),#N/A)</f>
        <v>#N/A</v>
      </c>
      <c r="AE41" s="7" t="e">
        <f>IF(L.SpieltagAuswahl&gt;=AE$32,HLOOKUP(Daten!AE13,Daten!$C$26:$T$27,2),#N/A)</f>
        <v>#N/A</v>
      </c>
      <c r="AF41" s="7" t="e">
        <f>IF(L.SpieltagAuswahl&gt;=AF$32,HLOOKUP(Daten!AF13,Daten!$C$26:$T$27,2),#N/A)</f>
        <v>#N/A</v>
      </c>
      <c r="AG41" s="7" t="e">
        <f>IF(L.SpieltagAuswahl&gt;=AG$32,HLOOKUP(Daten!AG13,Daten!$C$26:$T$27,2),#N/A)</f>
        <v>#N/A</v>
      </c>
      <c r="AH41" s="7" t="e">
        <f>IF(L.SpieltagAuswahl&gt;=AH$32,HLOOKUP(Daten!AH13,Daten!$C$26:$T$27,2),#N/A)</f>
        <v>#N/A</v>
      </c>
      <c r="AI41" s="7" t="e">
        <f>IF(L.SpieltagAuswahl&gt;=AI$32,HLOOKUP(Daten!AI13,Daten!$C$26:$T$27,2),#N/A)</f>
        <v>#N/A</v>
      </c>
      <c r="AJ41" s="7" t="e">
        <f>IF(L.SpieltagAuswahl&gt;=AJ$32,HLOOKUP(Daten!AJ13,Daten!$C$26:$T$27,2),#N/A)</f>
        <v>#N/A</v>
      </c>
    </row>
    <row r="42" spans="2:36" x14ac:dyDescent="0.2">
      <c r="B42" t="str">
        <f>Daten!B14</f>
        <v>VfB Stuttgart</v>
      </c>
      <c r="C42" s="7">
        <f>IF(L.SpieltagAuswahl&gt;=C$32,HLOOKUP(Daten!C14,Daten!$C$26:$T$27,2),#N/A)</f>
        <v>2</v>
      </c>
      <c r="D42" s="7">
        <f>IF(L.SpieltagAuswahl&gt;=D$32,HLOOKUP(Daten!D14,Daten!$C$26:$T$27,2),#N/A)</f>
        <v>1</v>
      </c>
      <c r="E42" s="7">
        <f>IF(L.SpieltagAuswahl&gt;=E$32,HLOOKUP(Daten!E14,Daten!$C$26:$T$27,2),#N/A)</f>
        <v>1</v>
      </c>
      <c r="F42" s="7">
        <f>IF(L.SpieltagAuswahl&gt;=F$32,HLOOKUP(Daten!F14,Daten!$C$26:$T$27,2),#N/A)</f>
        <v>5</v>
      </c>
      <c r="G42" s="7">
        <f>IF(L.SpieltagAuswahl&gt;=G$32,HLOOKUP(Daten!G14,Daten!$C$26:$T$27,2),#N/A)</f>
        <v>3</v>
      </c>
      <c r="H42" s="7">
        <f>IF(L.SpieltagAuswahl&gt;=H$32,HLOOKUP(Daten!H14,Daten!$C$26:$T$27,2),#N/A)</f>
        <v>1</v>
      </c>
      <c r="I42" s="7">
        <f>IF(L.SpieltagAuswahl&gt;=I$32,HLOOKUP(Daten!I14,Daten!$C$26:$T$27,2),#N/A)</f>
        <v>1</v>
      </c>
      <c r="J42" s="7">
        <f>IF(L.SpieltagAuswahl&gt;=J$32,HLOOKUP(Daten!J14,Daten!$C$26:$T$27,2),#N/A)</f>
        <v>1</v>
      </c>
      <c r="K42" s="7">
        <f>IF(L.SpieltagAuswahl&gt;=K$32,HLOOKUP(Daten!K14,Daten!$C$26:$T$27,2),#N/A)</f>
        <v>5</v>
      </c>
      <c r="L42" s="7">
        <f>IF(L.SpieltagAuswahl&gt;=L$32,HLOOKUP(Daten!L14,Daten!$C$26:$T$27,2),#N/A)</f>
        <v>3</v>
      </c>
      <c r="M42" s="7">
        <f>IF(L.SpieltagAuswahl&gt;=M$32,HLOOKUP(Daten!M14,Daten!$C$26:$T$27,2),#N/A)</f>
        <v>5</v>
      </c>
      <c r="N42" s="7">
        <f>IF(L.SpieltagAuswahl&gt;=N$32,HLOOKUP(Daten!N14,Daten!$C$26:$T$27,2),#N/A)</f>
        <v>5</v>
      </c>
      <c r="O42" s="7" t="e">
        <f>IF(L.SpieltagAuswahl&gt;=O$32,HLOOKUP(Daten!O14,Daten!$C$26:$T$27,2),#N/A)</f>
        <v>#N/A</v>
      </c>
      <c r="P42" s="7" t="e">
        <f>IF(L.SpieltagAuswahl&gt;=P$32,HLOOKUP(Daten!P14,Daten!$C$26:$T$27,2),#N/A)</f>
        <v>#N/A</v>
      </c>
      <c r="Q42" s="7" t="e">
        <f>IF(L.SpieltagAuswahl&gt;=Q$32,HLOOKUP(Daten!Q14,Daten!$C$26:$T$27,2),#N/A)</f>
        <v>#N/A</v>
      </c>
      <c r="R42" s="7" t="e">
        <f>IF(L.SpieltagAuswahl&gt;=R$32,HLOOKUP(Daten!R14,Daten!$C$26:$T$27,2),#N/A)</f>
        <v>#N/A</v>
      </c>
      <c r="S42" s="7" t="e">
        <f>IF(L.SpieltagAuswahl&gt;=S$32,HLOOKUP(Daten!S14,Daten!$C$26:$T$27,2),#N/A)</f>
        <v>#N/A</v>
      </c>
      <c r="T42" s="7" t="e">
        <f>IF(L.SpieltagAuswahl&gt;=T$32,HLOOKUP(Daten!T14,Daten!$C$26:$T$27,2),#N/A)</f>
        <v>#N/A</v>
      </c>
      <c r="U42" s="7" t="e">
        <f>IF(L.SpieltagAuswahl&gt;=U$32,HLOOKUP(Daten!U14,Daten!$C$26:$T$27,2),#N/A)</f>
        <v>#N/A</v>
      </c>
      <c r="V42" s="7" t="e">
        <f>IF(L.SpieltagAuswahl&gt;=V$32,HLOOKUP(Daten!V14,Daten!$C$26:$T$27,2),#N/A)</f>
        <v>#N/A</v>
      </c>
      <c r="W42" s="7" t="e">
        <f>IF(L.SpieltagAuswahl&gt;=W$32,HLOOKUP(Daten!W14,Daten!$C$26:$T$27,2),#N/A)</f>
        <v>#N/A</v>
      </c>
      <c r="X42" s="7" t="e">
        <f>IF(L.SpieltagAuswahl&gt;=X$32,HLOOKUP(Daten!X14,Daten!$C$26:$T$27,2),#N/A)</f>
        <v>#N/A</v>
      </c>
      <c r="Y42" s="7" t="e">
        <f>IF(L.SpieltagAuswahl&gt;=Y$32,HLOOKUP(Daten!Y14,Daten!$C$26:$T$27,2),#N/A)</f>
        <v>#N/A</v>
      </c>
      <c r="Z42" s="7" t="e">
        <f>IF(L.SpieltagAuswahl&gt;=Z$32,HLOOKUP(Daten!Z14,Daten!$C$26:$T$27,2),#N/A)</f>
        <v>#N/A</v>
      </c>
      <c r="AA42" s="7" t="e">
        <f>IF(L.SpieltagAuswahl&gt;=AA$32,HLOOKUP(Daten!AA14,Daten!$C$26:$T$27,2),#N/A)</f>
        <v>#N/A</v>
      </c>
      <c r="AB42" s="7" t="e">
        <f>IF(L.SpieltagAuswahl&gt;=AB$32,HLOOKUP(Daten!AB14,Daten!$C$26:$T$27,2),#N/A)</f>
        <v>#N/A</v>
      </c>
      <c r="AC42" s="7" t="e">
        <f>IF(L.SpieltagAuswahl&gt;=AC$32,HLOOKUP(Daten!AC14,Daten!$C$26:$T$27,2),#N/A)</f>
        <v>#N/A</v>
      </c>
      <c r="AD42" s="7" t="e">
        <f>IF(L.SpieltagAuswahl&gt;=AD$32,HLOOKUP(Daten!AD14,Daten!$C$26:$T$27,2),#N/A)</f>
        <v>#N/A</v>
      </c>
      <c r="AE42" s="7" t="e">
        <f>IF(L.SpieltagAuswahl&gt;=AE$32,HLOOKUP(Daten!AE14,Daten!$C$26:$T$27,2),#N/A)</f>
        <v>#N/A</v>
      </c>
      <c r="AF42" s="7" t="e">
        <f>IF(L.SpieltagAuswahl&gt;=AF$32,HLOOKUP(Daten!AF14,Daten!$C$26:$T$27,2),#N/A)</f>
        <v>#N/A</v>
      </c>
      <c r="AG42" s="7" t="e">
        <f>IF(L.SpieltagAuswahl&gt;=AG$32,HLOOKUP(Daten!AG14,Daten!$C$26:$T$27,2),#N/A)</f>
        <v>#N/A</v>
      </c>
      <c r="AH42" s="7" t="e">
        <f>IF(L.SpieltagAuswahl&gt;=AH$32,HLOOKUP(Daten!AH14,Daten!$C$26:$T$27,2),#N/A)</f>
        <v>#N/A</v>
      </c>
      <c r="AI42" s="7" t="e">
        <f>IF(L.SpieltagAuswahl&gt;=AI$32,HLOOKUP(Daten!AI14,Daten!$C$26:$T$27,2),#N/A)</f>
        <v>#N/A</v>
      </c>
      <c r="AJ42" s="7" t="e">
        <f>IF(L.SpieltagAuswahl&gt;=AJ$32,HLOOKUP(Daten!AJ14,Daten!$C$26:$T$27,2),#N/A)</f>
        <v>#N/A</v>
      </c>
    </row>
    <row r="43" spans="2:36" x14ac:dyDescent="0.2">
      <c r="B43" t="str">
        <f>Daten!B15</f>
        <v>Borussia M'gladbach</v>
      </c>
      <c r="C43" s="7">
        <f>IF(L.SpieltagAuswahl&gt;=C$32,HLOOKUP(Daten!C15,Daten!$C$26:$T$27,2),#N/A)</f>
        <v>9</v>
      </c>
      <c r="D43" s="7">
        <f>IF(L.SpieltagAuswahl&gt;=D$32,HLOOKUP(Daten!D15,Daten!$C$26:$T$27,2),#N/A)</f>
        <v>13</v>
      </c>
      <c r="E43" s="7">
        <f>IF(L.SpieltagAuswahl&gt;=E$32,HLOOKUP(Daten!E15,Daten!$C$26:$T$27,2),#N/A)</f>
        <v>10</v>
      </c>
      <c r="F43" s="7">
        <f>IF(L.SpieltagAuswahl&gt;=F$32,HLOOKUP(Daten!F15,Daten!$C$26:$T$27,2),#N/A)</f>
        <v>6</v>
      </c>
      <c r="G43" s="7">
        <f>IF(L.SpieltagAuswahl&gt;=G$32,HLOOKUP(Daten!G15,Daten!$C$26:$T$27,2),#N/A)</f>
        <v>4</v>
      </c>
      <c r="H43" s="7">
        <f>IF(L.SpieltagAuswahl&gt;=H$32,HLOOKUP(Daten!H15,Daten!$C$26:$T$27,2),#N/A)</f>
        <v>3</v>
      </c>
      <c r="I43" s="7">
        <f>IF(L.SpieltagAuswahl&gt;=I$32,HLOOKUP(Daten!I15,Daten!$C$26:$T$27,2),#N/A)</f>
        <v>4</v>
      </c>
      <c r="J43" s="7">
        <f>IF(L.SpieltagAuswahl&gt;=J$32,HLOOKUP(Daten!J15,Daten!$C$26:$T$27,2),#N/A)</f>
        <v>4</v>
      </c>
      <c r="K43" s="7">
        <f>IF(L.SpieltagAuswahl&gt;=K$32,HLOOKUP(Daten!K15,Daten!$C$26:$T$27,2),#N/A)</f>
        <v>2</v>
      </c>
      <c r="L43" s="7">
        <f>IF(L.SpieltagAuswahl&gt;=L$32,HLOOKUP(Daten!L15,Daten!$C$26:$T$27,2),#N/A)</f>
        <v>1</v>
      </c>
      <c r="M43" s="7">
        <f>IF(L.SpieltagAuswahl&gt;=M$32,HLOOKUP(Daten!M15,Daten!$C$26:$T$27,2),#N/A)</f>
        <v>1</v>
      </c>
      <c r="N43" s="7">
        <f>IF(L.SpieltagAuswahl&gt;=N$32,HLOOKUP(Daten!N15,Daten!$C$26:$T$27,2),#N/A)</f>
        <v>2</v>
      </c>
      <c r="O43" s="7" t="e">
        <f>IF(L.SpieltagAuswahl&gt;=O$32,HLOOKUP(Daten!O15,Daten!$C$26:$T$27,2),#N/A)</f>
        <v>#N/A</v>
      </c>
      <c r="P43" s="7" t="e">
        <f>IF(L.SpieltagAuswahl&gt;=P$32,HLOOKUP(Daten!P15,Daten!$C$26:$T$27,2),#N/A)</f>
        <v>#N/A</v>
      </c>
      <c r="Q43" s="7" t="e">
        <f>IF(L.SpieltagAuswahl&gt;=Q$32,HLOOKUP(Daten!Q15,Daten!$C$26:$T$27,2),#N/A)</f>
        <v>#N/A</v>
      </c>
      <c r="R43" s="7" t="e">
        <f>IF(L.SpieltagAuswahl&gt;=R$32,HLOOKUP(Daten!R15,Daten!$C$26:$T$27,2),#N/A)</f>
        <v>#N/A</v>
      </c>
      <c r="S43" s="7" t="e">
        <f>IF(L.SpieltagAuswahl&gt;=S$32,HLOOKUP(Daten!S15,Daten!$C$26:$T$27,2),#N/A)</f>
        <v>#N/A</v>
      </c>
      <c r="T43" s="7" t="e">
        <f>IF(L.SpieltagAuswahl&gt;=T$32,HLOOKUP(Daten!T15,Daten!$C$26:$T$27,2),#N/A)</f>
        <v>#N/A</v>
      </c>
      <c r="U43" s="7" t="e">
        <f>IF(L.SpieltagAuswahl&gt;=U$32,HLOOKUP(Daten!U15,Daten!$C$26:$T$27,2),#N/A)</f>
        <v>#N/A</v>
      </c>
      <c r="V43" s="7" t="e">
        <f>IF(L.SpieltagAuswahl&gt;=V$32,HLOOKUP(Daten!V15,Daten!$C$26:$T$27,2),#N/A)</f>
        <v>#N/A</v>
      </c>
      <c r="W43" s="7" t="e">
        <f>IF(L.SpieltagAuswahl&gt;=W$32,HLOOKUP(Daten!W15,Daten!$C$26:$T$27,2),#N/A)</f>
        <v>#N/A</v>
      </c>
      <c r="X43" s="7" t="e">
        <f>IF(L.SpieltagAuswahl&gt;=X$32,HLOOKUP(Daten!X15,Daten!$C$26:$T$27,2),#N/A)</f>
        <v>#N/A</v>
      </c>
      <c r="Y43" s="7" t="e">
        <f>IF(L.SpieltagAuswahl&gt;=Y$32,HLOOKUP(Daten!Y15,Daten!$C$26:$T$27,2),#N/A)</f>
        <v>#N/A</v>
      </c>
      <c r="Z43" s="7" t="e">
        <f>IF(L.SpieltagAuswahl&gt;=Z$32,HLOOKUP(Daten!Z15,Daten!$C$26:$T$27,2),#N/A)</f>
        <v>#N/A</v>
      </c>
      <c r="AA43" s="7" t="e">
        <f>IF(L.SpieltagAuswahl&gt;=AA$32,HLOOKUP(Daten!AA15,Daten!$C$26:$T$27,2),#N/A)</f>
        <v>#N/A</v>
      </c>
      <c r="AB43" s="7" t="e">
        <f>IF(L.SpieltagAuswahl&gt;=AB$32,HLOOKUP(Daten!AB15,Daten!$C$26:$T$27,2),#N/A)</f>
        <v>#N/A</v>
      </c>
      <c r="AC43" s="7" t="e">
        <f>IF(L.SpieltagAuswahl&gt;=AC$32,HLOOKUP(Daten!AC15,Daten!$C$26:$T$27,2),#N/A)</f>
        <v>#N/A</v>
      </c>
      <c r="AD43" s="7" t="e">
        <f>IF(L.SpieltagAuswahl&gt;=AD$32,HLOOKUP(Daten!AD15,Daten!$C$26:$T$27,2),#N/A)</f>
        <v>#N/A</v>
      </c>
      <c r="AE43" s="7" t="e">
        <f>IF(L.SpieltagAuswahl&gt;=AE$32,HLOOKUP(Daten!AE15,Daten!$C$26:$T$27,2),#N/A)</f>
        <v>#N/A</v>
      </c>
      <c r="AF43" s="7" t="e">
        <f>IF(L.SpieltagAuswahl&gt;=AF$32,HLOOKUP(Daten!AF15,Daten!$C$26:$T$27,2),#N/A)</f>
        <v>#N/A</v>
      </c>
      <c r="AG43" s="7" t="e">
        <f>IF(L.SpieltagAuswahl&gt;=AG$32,HLOOKUP(Daten!AG15,Daten!$C$26:$T$27,2),#N/A)</f>
        <v>#N/A</v>
      </c>
      <c r="AH43" s="7" t="e">
        <f>IF(L.SpieltagAuswahl&gt;=AH$32,HLOOKUP(Daten!AH15,Daten!$C$26:$T$27,2),#N/A)</f>
        <v>#N/A</v>
      </c>
      <c r="AI43" s="7" t="e">
        <f>IF(L.SpieltagAuswahl&gt;=AI$32,HLOOKUP(Daten!AI15,Daten!$C$26:$T$27,2),#N/A)</f>
        <v>#N/A</v>
      </c>
      <c r="AJ43" s="7" t="e">
        <f>IF(L.SpieltagAuswahl&gt;=AJ$32,HLOOKUP(Daten!AJ15,Daten!$C$26:$T$27,2),#N/A)</f>
        <v>#N/A</v>
      </c>
    </row>
    <row r="44" spans="2:36" x14ac:dyDescent="0.2">
      <c r="B44" t="str">
        <f>Daten!B16</f>
        <v>VfL Wolfsburg</v>
      </c>
      <c r="C44" s="7">
        <f>IF(L.SpieltagAuswahl&gt;=C$32,HLOOKUP(Daten!C16,Daten!$C$26:$T$27,2),#N/A)</f>
        <v>6</v>
      </c>
      <c r="D44" s="7">
        <f>IF(L.SpieltagAuswahl&gt;=D$32,HLOOKUP(Daten!D16,Daten!$C$26:$T$27,2),#N/A)</f>
        <v>5</v>
      </c>
      <c r="E44" s="7">
        <f>IF(L.SpieltagAuswahl&gt;=E$32,HLOOKUP(Daten!E16,Daten!$C$26:$T$27,2),#N/A)</f>
        <v>3</v>
      </c>
      <c r="F44" s="7">
        <f>IF(L.SpieltagAuswahl&gt;=F$32,HLOOKUP(Daten!F16,Daten!$C$26:$T$27,2),#N/A)</f>
        <v>2</v>
      </c>
      <c r="G44" s="7">
        <f>IF(L.SpieltagAuswahl&gt;=G$32,HLOOKUP(Daten!G16,Daten!$C$26:$T$27,2),#N/A)</f>
        <v>8</v>
      </c>
      <c r="H44" s="7">
        <f>IF(L.SpieltagAuswahl&gt;=H$32,HLOOKUP(Daten!H16,Daten!$C$26:$T$27,2),#N/A)</f>
        <v>13</v>
      </c>
      <c r="I44" s="7">
        <f>IF(L.SpieltagAuswahl&gt;=I$32,HLOOKUP(Daten!I16,Daten!$C$26:$T$27,2),#N/A)</f>
        <v>11</v>
      </c>
      <c r="J44" s="7">
        <f>IF(L.SpieltagAuswahl&gt;=J$32,HLOOKUP(Daten!J16,Daten!$C$26:$T$27,2),#N/A)</f>
        <v>7</v>
      </c>
      <c r="K44" s="7">
        <f>IF(L.SpieltagAuswahl&gt;=K$32,HLOOKUP(Daten!K16,Daten!$C$26:$T$27,2),#N/A)</f>
        <v>6</v>
      </c>
      <c r="L44" s="7">
        <f>IF(L.SpieltagAuswahl&gt;=L$32,HLOOKUP(Daten!L16,Daten!$C$26:$T$27,2),#N/A)</f>
        <v>7</v>
      </c>
      <c r="M44" s="7">
        <f>IF(L.SpieltagAuswahl&gt;=M$32,HLOOKUP(Daten!M16,Daten!$C$26:$T$27,2),#N/A)</f>
        <v>7</v>
      </c>
      <c r="N44" s="7">
        <f>IF(L.SpieltagAuswahl&gt;=N$32,HLOOKUP(Daten!N16,Daten!$C$26:$T$27,2),#N/A)</f>
        <v>7</v>
      </c>
      <c r="O44" s="7" t="e">
        <f>IF(L.SpieltagAuswahl&gt;=O$32,HLOOKUP(Daten!O16,Daten!$C$26:$T$27,2),#N/A)</f>
        <v>#N/A</v>
      </c>
      <c r="P44" s="7" t="e">
        <f>IF(L.SpieltagAuswahl&gt;=P$32,HLOOKUP(Daten!P16,Daten!$C$26:$T$27,2),#N/A)</f>
        <v>#N/A</v>
      </c>
      <c r="Q44" s="7" t="e">
        <f>IF(L.SpieltagAuswahl&gt;=Q$32,HLOOKUP(Daten!Q16,Daten!$C$26:$T$27,2),#N/A)</f>
        <v>#N/A</v>
      </c>
      <c r="R44" s="7" t="e">
        <f>IF(L.SpieltagAuswahl&gt;=R$32,HLOOKUP(Daten!R16,Daten!$C$26:$T$27,2),#N/A)</f>
        <v>#N/A</v>
      </c>
      <c r="S44" s="7" t="e">
        <f>IF(L.SpieltagAuswahl&gt;=S$32,HLOOKUP(Daten!S16,Daten!$C$26:$T$27,2),#N/A)</f>
        <v>#N/A</v>
      </c>
      <c r="T44" s="7" t="e">
        <f>IF(L.SpieltagAuswahl&gt;=T$32,HLOOKUP(Daten!T16,Daten!$C$26:$T$27,2),#N/A)</f>
        <v>#N/A</v>
      </c>
      <c r="U44" s="7" t="e">
        <f>IF(L.SpieltagAuswahl&gt;=U$32,HLOOKUP(Daten!U16,Daten!$C$26:$T$27,2),#N/A)</f>
        <v>#N/A</v>
      </c>
      <c r="V44" s="7" t="e">
        <f>IF(L.SpieltagAuswahl&gt;=V$32,HLOOKUP(Daten!V16,Daten!$C$26:$T$27,2),#N/A)</f>
        <v>#N/A</v>
      </c>
      <c r="W44" s="7" t="e">
        <f>IF(L.SpieltagAuswahl&gt;=W$32,HLOOKUP(Daten!W16,Daten!$C$26:$T$27,2),#N/A)</f>
        <v>#N/A</v>
      </c>
      <c r="X44" s="7" t="e">
        <f>IF(L.SpieltagAuswahl&gt;=X$32,HLOOKUP(Daten!X16,Daten!$C$26:$T$27,2),#N/A)</f>
        <v>#N/A</v>
      </c>
      <c r="Y44" s="7" t="e">
        <f>IF(L.SpieltagAuswahl&gt;=Y$32,HLOOKUP(Daten!Y16,Daten!$C$26:$T$27,2),#N/A)</f>
        <v>#N/A</v>
      </c>
      <c r="Z44" s="7" t="e">
        <f>IF(L.SpieltagAuswahl&gt;=Z$32,HLOOKUP(Daten!Z16,Daten!$C$26:$T$27,2),#N/A)</f>
        <v>#N/A</v>
      </c>
      <c r="AA44" s="7" t="e">
        <f>IF(L.SpieltagAuswahl&gt;=AA$32,HLOOKUP(Daten!AA16,Daten!$C$26:$T$27,2),#N/A)</f>
        <v>#N/A</v>
      </c>
      <c r="AB44" s="7" t="e">
        <f>IF(L.SpieltagAuswahl&gt;=AB$32,HLOOKUP(Daten!AB16,Daten!$C$26:$T$27,2),#N/A)</f>
        <v>#N/A</v>
      </c>
      <c r="AC44" s="7" t="e">
        <f>IF(L.SpieltagAuswahl&gt;=AC$32,HLOOKUP(Daten!AC16,Daten!$C$26:$T$27,2),#N/A)</f>
        <v>#N/A</v>
      </c>
      <c r="AD44" s="7" t="e">
        <f>IF(L.SpieltagAuswahl&gt;=AD$32,HLOOKUP(Daten!AD16,Daten!$C$26:$T$27,2),#N/A)</f>
        <v>#N/A</v>
      </c>
      <c r="AE44" s="7" t="e">
        <f>IF(L.SpieltagAuswahl&gt;=AE$32,HLOOKUP(Daten!AE16,Daten!$C$26:$T$27,2),#N/A)</f>
        <v>#N/A</v>
      </c>
      <c r="AF44" s="7" t="e">
        <f>IF(L.SpieltagAuswahl&gt;=AF$32,HLOOKUP(Daten!AF16,Daten!$C$26:$T$27,2),#N/A)</f>
        <v>#N/A</v>
      </c>
      <c r="AG44" s="7" t="e">
        <f>IF(L.SpieltagAuswahl&gt;=AG$32,HLOOKUP(Daten!AG16,Daten!$C$26:$T$27,2),#N/A)</f>
        <v>#N/A</v>
      </c>
      <c r="AH44" s="7" t="e">
        <f>IF(L.SpieltagAuswahl&gt;=AH$32,HLOOKUP(Daten!AH16,Daten!$C$26:$T$27,2),#N/A)</f>
        <v>#N/A</v>
      </c>
      <c r="AI44" s="7" t="e">
        <f>IF(L.SpieltagAuswahl&gt;=AI$32,HLOOKUP(Daten!AI16,Daten!$C$26:$T$27,2),#N/A)</f>
        <v>#N/A</v>
      </c>
      <c r="AJ44" s="7" t="e">
        <f>IF(L.SpieltagAuswahl&gt;=AJ$32,HLOOKUP(Daten!AJ16,Daten!$C$26:$T$27,2),#N/A)</f>
        <v>#N/A</v>
      </c>
    </row>
    <row r="45" spans="2:36" x14ac:dyDescent="0.2">
      <c r="B45" t="str">
        <f>Daten!B17</f>
        <v>1. FC Köln</v>
      </c>
      <c r="C45" s="7">
        <f>IF(L.SpieltagAuswahl&gt;=C$32,HLOOKUP(Daten!C17,Daten!$C$26:$T$27,2),#N/A)</f>
        <v>5</v>
      </c>
      <c r="D45" s="7">
        <f>IF(L.SpieltagAuswahl&gt;=D$32,HLOOKUP(Daten!D17,Daten!$C$26:$T$27,2),#N/A)</f>
        <v>2</v>
      </c>
      <c r="E45" s="7">
        <f>IF(L.SpieltagAuswahl&gt;=E$32,HLOOKUP(Daten!E17,Daten!$C$26:$T$27,2),#N/A)</f>
        <v>5</v>
      </c>
      <c r="F45" s="7">
        <f>IF(L.SpieltagAuswahl&gt;=F$32,HLOOKUP(Daten!F17,Daten!$C$26:$T$27,2),#N/A)</f>
        <v>7</v>
      </c>
      <c r="G45" s="7">
        <f>IF(L.SpieltagAuswahl&gt;=G$32,HLOOKUP(Daten!G17,Daten!$C$26:$T$27,2),#N/A)</f>
        <v>6</v>
      </c>
      <c r="H45" s="7">
        <f>IF(L.SpieltagAuswahl&gt;=H$32,HLOOKUP(Daten!H17,Daten!$C$26:$T$27,2),#N/A)</f>
        <v>4</v>
      </c>
      <c r="I45" s="7">
        <f>IF(L.SpieltagAuswahl&gt;=I$32,HLOOKUP(Daten!I17,Daten!$C$26:$T$27,2),#N/A)</f>
        <v>3</v>
      </c>
      <c r="J45" s="7">
        <f>IF(L.SpieltagAuswahl&gt;=J$32,HLOOKUP(Daten!J17,Daten!$C$26:$T$27,2),#N/A)</f>
        <v>2</v>
      </c>
      <c r="K45" s="7">
        <f>IF(L.SpieltagAuswahl&gt;=K$32,HLOOKUP(Daten!K17,Daten!$C$26:$T$27,2),#N/A)</f>
        <v>1</v>
      </c>
      <c r="L45" s="7">
        <f>IF(L.SpieltagAuswahl&gt;=L$32,HLOOKUP(Daten!L17,Daten!$C$26:$T$27,2),#N/A)</f>
        <v>4</v>
      </c>
      <c r="M45" s="7">
        <f>IF(L.SpieltagAuswahl&gt;=M$32,HLOOKUP(Daten!M17,Daten!$C$26:$T$27,2),#N/A)</f>
        <v>2</v>
      </c>
      <c r="N45" s="7">
        <f>IF(L.SpieltagAuswahl&gt;=N$32,HLOOKUP(Daten!N17,Daten!$C$26:$T$27,2),#N/A)</f>
        <v>1</v>
      </c>
      <c r="O45" s="7" t="e">
        <f>IF(L.SpieltagAuswahl&gt;=O$32,HLOOKUP(Daten!O17,Daten!$C$26:$T$27,2),#N/A)</f>
        <v>#N/A</v>
      </c>
      <c r="P45" s="7" t="e">
        <f>IF(L.SpieltagAuswahl&gt;=P$32,HLOOKUP(Daten!P17,Daten!$C$26:$T$27,2),#N/A)</f>
        <v>#N/A</v>
      </c>
      <c r="Q45" s="7" t="e">
        <f>IF(L.SpieltagAuswahl&gt;=Q$32,HLOOKUP(Daten!Q17,Daten!$C$26:$T$27,2),#N/A)</f>
        <v>#N/A</v>
      </c>
      <c r="R45" s="7" t="e">
        <f>IF(L.SpieltagAuswahl&gt;=R$32,HLOOKUP(Daten!R17,Daten!$C$26:$T$27,2),#N/A)</f>
        <v>#N/A</v>
      </c>
      <c r="S45" s="7" t="e">
        <f>IF(L.SpieltagAuswahl&gt;=S$32,HLOOKUP(Daten!S17,Daten!$C$26:$T$27,2),#N/A)</f>
        <v>#N/A</v>
      </c>
      <c r="T45" s="7" t="e">
        <f>IF(L.SpieltagAuswahl&gt;=T$32,HLOOKUP(Daten!T17,Daten!$C$26:$T$27,2),#N/A)</f>
        <v>#N/A</v>
      </c>
      <c r="U45" s="7" t="e">
        <f>IF(L.SpieltagAuswahl&gt;=U$32,HLOOKUP(Daten!U17,Daten!$C$26:$T$27,2),#N/A)</f>
        <v>#N/A</v>
      </c>
      <c r="V45" s="7" t="e">
        <f>IF(L.SpieltagAuswahl&gt;=V$32,HLOOKUP(Daten!V17,Daten!$C$26:$T$27,2),#N/A)</f>
        <v>#N/A</v>
      </c>
      <c r="W45" s="7" t="e">
        <f>IF(L.SpieltagAuswahl&gt;=W$32,HLOOKUP(Daten!W17,Daten!$C$26:$T$27,2),#N/A)</f>
        <v>#N/A</v>
      </c>
      <c r="X45" s="7" t="e">
        <f>IF(L.SpieltagAuswahl&gt;=X$32,HLOOKUP(Daten!X17,Daten!$C$26:$T$27,2),#N/A)</f>
        <v>#N/A</v>
      </c>
      <c r="Y45" s="7" t="e">
        <f>IF(L.SpieltagAuswahl&gt;=Y$32,HLOOKUP(Daten!Y17,Daten!$C$26:$T$27,2),#N/A)</f>
        <v>#N/A</v>
      </c>
      <c r="Z45" s="7" t="e">
        <f>IF(L.SpieltagAuswahl&gt;=Z$32,HLOOKUP(Daten!Z17,Daten!$C$26:$T$27,2),#N/A)</f>
        <v>#N/A</v>
      </c>
      <c r="AA45" s="7" t="e">
        <f>IF(L.SpieltagAuswahl&gt;=AA$32,HLOOKUP(Daten!AA17,Daten!$C$26:$T$27,2),#N/A)</f>
        <v>#N/A</v>
      </c>
      <c r="AB45" s="7" t="e">
        <f>IF(L.SpieltagAuswahl&gt;=AB$32,HLOOKUP(Daten!AB17,Daten!$C$26:$T$27,2),#N/A)</f>
        <v>#N/A</v>
      </c>
      <c r="AC45" s="7" t="e">
        <f>IF(L.SpieltagAuswahl&gt;=AC$32,HLOOKUP(Daten!AC17,Daten!$C$26:$T$27,2),#N/A)</f>
        <v>#N/A</v>
      </c>
      <c r="AD45" s="7" t="e">
        <f>IF(L.SpieltagAuswahl&gt;=AD$32,HLOOKUP(Daten!AD17,Daten!$C$26:$T$27,2),#N/A)</f>
        <v>#N/A</v>
      </c>
      <c r="AE45" s="7" t="e">
        <f>IF(L.SpieltagAuswahl&gt;=AE$32,HLOOKUP(Daten!AE17,Daten!$C$26:$T$27,2),#N/A)</f>
        <v>#N/A</v>
      </c>
      <c r="AF45" s="7" t="e">
        <f>IF(L.SpieltagAuswahl&gt;=AF$32,HLOOKUP(Daten!AF17,Daten!$C$26:$T$27,2),#N/A)</f>
        <v>#N/A</v>
      </c>
      <c r="AG45" s="7" t="e">
        <f>IF(L.SpieltagAuswahl&gt;=AG$32,HLOOKUP(Daten!AG17,Daten!$C$26:$T$27,2),#N/A)</f>
        <v>#N/A</v>
      </c>
      <c r="AH45" s="7" t="e">
        <f>IF(L.SpieltagAuswahl&gt;=AH$32,HLOOKUP(Daten!AH17,Daten!$C$26:$T$27,2),#N/A)</f>
        <v>#N/A</v>
      </c>
      <c r="AI45" s="7" t="e">
        <f>IF(L.SpieltagAuswahl&gt;=AI$32,HLOOKUP(Daten!AI17,Daten!$C$26:$T$27,2),#N/A)</f>
        <v>#N/A</v>
      </c>
      <c r="AJ45" s="7" t="e">
        <f>IF(L.SpieltagAuswahl&gt;=AJ$32,HLOOKUP(Daten!AJ17,Daten!$C$26:$T$27,2),#N/A)</f>
        <v>#N/A</v>
      </c>
    </row>
    <row r="46" spans="2:36" x14ac:dyDescent="0.2">
      <c r="B46" t="str">
        <f>Daten!B18</f>
        <v>1. FC Kaiserslautern</v>
      </c>
      <c r="C46" s="7">
        <f>IF(L.SpieltagAuswahl&gt;=C$32,HLOOKUP(Daten!C18,Daten!$C$26:$T$27,2),#N/A)</f>
        <v>17</v>
      </c>
      <c r="D46" s="7">
        <f>IF(L.SpieltagAuswahl&gt;=D$32,HLOOKUP(Daten!D18,Daten!$C$26:$T$27,2),#N/A)</f>
        <v>17</v>
      </c>
      <c r="E46" s="7">
        <f>IF(L.SpieltagAuswahl&gt;=E$32,HLOOKUP(Daten!E18,Daten!$C$26:$T$27,2),#N/A)</f>
        <v>14</v>
      </c>
      <c r="F46" s="7">
        <f>IF(L.SpieltagAuswahl&gt;=F$32,HLOOKUP(Daten!F18,Daten!$C$26:$T$27,2),#N/A)</f>
        <v>13</v>
      </c>
      <c r="G46" s="7">
        <f>IF(L.SpieltagAuswahl&gt;=G$32,HLOOKUP(Daten!G18,Daten!$C$26:$T$27,2),#N/A)</f>
        <v>9</v>
      </c>
      <c r="H46" s="7">
        <f>IF(L.SpieltagAuswahl&gt;=H$32,HLOOKUP(Daten!H18,Daten!$C$26:$T$27,2),#N/A)</f>
        <v>8</v>
      </c>
      <c r="I46" s="7">
        <f>IF(L.SpieltagAuswahl&gt;=I$32,HLOOKUP(Daten!I18,Daten!$C$26:$T$27,2),#N/A)</f>
        <v>5</v>
      </c>
      <c r="J46" s="7">
        <f>IF(L.SpieltagAuswahl&gt;=J$32,HLOOKUP(Daten!J18,Daten!$C$26:$T$27,2),#N/A)</f>
        <v>5</v>
      </c>
      <c r="K46" s="7">
        <f>IF(L.SpieltagAuswahl&gt;=K$32,HLOOKUP(Daten!K18,Daten!$C$26:$T$27,2),#N/A)</f>
        <v>4</v>
      </c>
      <c r="L46" s="7">
        <f>IF(L.SpieltagAuswahl&gt;=L$32,HLOOKUP(Daten!L18,Daten!$C$26:$T$27,2),#N/A)</f>
        <v>5</v>
      </c>
      <c r="M46" s="7">
        <f>IF(L.SpieltagAuswahl&gt;=M$32,HLOOKUP(Daten!M18,Daten!$C$26:$T$27,2),#N/A)</f>
        <v>4</v>
      </c>
      <c r="N46" s="7">
        <f>IF(L.SpieltagAuswahl&gt;=N$32,HLOOKUP(Daten!N18,Daten!$C$26:$T$27,2),#N/A)</f>
        <v>4</v>
      </c>
      <c r="O46" s="7" t="e">
        <f>IF(L.SpieltagAuswahl&gt;=O$32,HLOOKUP(Daten!O18,Daten!$C$26:$T$27,2),#N/A)</f>
        <v>#N/A</v>
      </c>
      <c r="P46" s="7" t="e">
        <f>IF(L.SpieltagAuswahl&gt;=P$32,HLOOKUP(Daten!P18,Daten!$C$26:$T$27,2),#N/A)</f>
        <v>#N/A</v>
      </c>
      <c r="Q46" s="7" t="e">
        <f>IF(L.SpieltagAuswahl&gt;=Q$32,HLOOKUP(Daten!Q18,Daten!$C$26:$T$27,2),#N/A)</f>
        <v>#N/A</v>
      </c>
      <c r="R46" s="7" t="e">
        <f>IF(L.SpieltagAuswahl&gt;=R$32,HLOOKUP(Daten!R18,Daten!$C$26:$T$27,2),#N/A)</f>
        <v>#N/A</v>
      </c>
      <c r="S46" s="7" t="e">
        <f>IF(L.SpieltagAuswahl&gt;=S$32,HLOOKUP(Daten!S18,Daten!$C$26:$T$27,2),#N/A)</f>
        <v>#N/A</v>
      </c>
      <c r="T46" s="7" t="e">
        <f>IF(L.SpieltagAuswahl&gt;=T$32,HLOOKUP(Daten!T18,Daten!$C$26:$T$27,2),#N/A)</f>
        <v>#N/A</v>
      </c>
      <c r="U46" s="7" t="e">
        <f>IF(L.SpieltagAuswahl&gt;=U$32,HLOOKUP(Daten!U18,Daten!$C$26:$T$27,2),#N/A)</f>
        <v>#N/A</v>
      </c>
      <c r="V46" s="7" t="e">
        <f>IF(L.SpieltagAuswahl&gt;=V$32,HLOOKUP(Daten!V18,Daten!$C$26:$T$27,2),#N/A)</f>
        <v>#N/A</v>
      </c>
      <c r="W46" s="7" t="e">
        <f>IF(L.SpieltagAuswahl&gt;=W$32,HLOOKUP(Daten!W18,Daten!$C$26:$T$27,2),#N/A)</f>
        <v>#N/A</v>
      </c>
      <c r="X46" s="7" t="e">
        <f>IF(L.SpieltagAuswahl&gt;=X$32,HLOOKUP(Daten!X18,Daten!$C$26:$T$27,2),#N/A)</f>
        <v>#N/A</v>
      </c>
      <c r="Y46" s="7" t="e">
        <f>IF(L.SpieltagAuswahl&gt;=Y$32,HLOOKUP(Daten!Y18,Daten!$C$26:$T$27,2),#N/A)</f>
        <v>#N/A</v>
      </c>
      <c r="Z46" s="7" t="e">
        <f>IF(L.SpieltagAuswahl&gt;=Z$32,HLOOKUP(Daten!Z18,Daten!$C$26:$T$27,2),#N/A)</f>
        <v>#N/A</v>
      </c>
      <c r="AA46" s="7" t="e">
        <f>IF(L.SpieltagAuswahl&gt;=AA$32,HLOOKUP(Daten!AA18,Daten!$C$26:$T$27,2),#N/A)</f>
        <v>#N/A</v>
      </c>
      <c r="AB46" s="7" t="e">
        <f>IF(L.SpieltagAuswahl&gt;=AB$32,HLOOKUP(Daten!AB18,Daten!$C$26:$T$27,2),#N/A)</f>
        <v>#N/A</v>
      </c>
      <c r="AC46" s="7" t="e">
        <f>IF(L.SpieltagAuswahl&gt;=AC$32,HLOOKUP(Daten!AC18,Daten!$C$26:$T$27,2),#N/A)</f>
        <v>#N/A</v>
      </c>
      <c r="AD46" s="7" t="e">
        <f>IF(L.SpieltagAuswahl&gt;=AD$32,HLOOKUP(Daten!AD18,Daten!$C$26:$T$27,2),#N/A)</f>
        <v>#N/A</v>
      </c>
      <c r="AE46" s="7" t="e">
        <f>IF(L.SpieltagAuswahl&gt;=AE$32,HLOOKUP(Daten!AE18,Daten!$C$26:$T$27,2),#N/A)</f>
        <v>#N/A</v>
      </c>
      <c r="AF46" s="7" t="e">
        <f>IF(L.SpieltagAuswahl&gt;=AF$32,HLOOKUP(Daten!AF18,Daten!$C$26:$T$27,2),#N/A)</f>
        <v>#N/A</v>
      </c>
      <c r="AG46" s="7" t="e">
        <f>IF(L.SpieltagAuswahl&gt;=AG$32,HLOOKUP(Daten!AG18,Daten!$C$26:$T$27,2),#N/A)</f>
        <v>#N/A</v>
      </c>
      <c r="AH46" s="7" t="e">
        <f>IF(L.SpieltagAuswahl&gt;=AH$32,HLOOKUP(Daten!AH18,Daten!$C$26:$T$27,2),#N/A)</f>
        <v>#N/A</v>
      </c>
      <c r="AI46" s="7" t="e">
        <f>IF(L.SpieltagAuswahl&gt;=AI$32,HLOOKUP(Daten!AI18,Daten!$C$26:$T$27,2),#N/A)</f>
        <v>#N/A</v>
      </c>
      <c r="AJ46" s="7" t="e">
        <f>IF(L.SpieltagAuswahl&gt;=AJ$32,HLOOKUP(Daten!AJ18,Daten!$C$26:$T$27,2),#N/A)</f>
        <v>#N/A</v>
      </c>
    </row>
    <row r="47" spans="2:36" x14ac:dyDescent="0.2">
      <c r="B47" t="str">
        <f>Daten!B19</f>
        <v>SC Freiburg</v>
      </c>
      <c r="C47" s="7">
        <f>IF(L.SpieltagAuswahl&gt;=C$32,HLOOKUP(Daten!C19,Daten!$C$26:$T$27,2),#N/A)</f>
        <v>4</v>
      </c>
      <c r="D47" s="7">
        <f>IF(L.SpieltagAuswahl&gt;=D$32,HLOOKUP(Daten!D19,Daten!$C$26:$T$27,2),#N/A)</f>
        <v>8</v>
      </c>
      <c r="E47" s="7">
        <f>IF(L.SpieltagAuswahl&gt;=E$32,HLOOKUP(Daten!E19,Daten!$C$26:$T$27,2),#N/A)</f>
        <v>12</v>
      </c>
      <c r="F47" s="7">
        <f>IF(L.SpieltagAuswahl&gt;=F$32,HLOOKUP(Daten!F19,Daten!$C$26:$T$27,2),#N/A)</f>
        <v>15</v>
      </c>
      <c r="G47" s="7">
        <f>IF(L.SpieltagAuswahl&gt;=G$32,HLOOKUP(Daten!G19,Daten!$C$26:$T$27,2),#N/A)</f>
        <v>14</v>
      </c>
      <c r="H47" s="7">
        <f>IF(L.SpieltagAuswahl&gt;=H$32,HLOOKUP(Daten!H19,Daten!$C$26:$T$27,2),#N/A)</f>
        <v>12</v>
      </c>
      <c r="I47" s="7">
        <f>IF(L.SpieltagAuswahl&gt;=I$32,HLOOKUP(Daten!I19,Daten!$C$26:$T$27,2),#N/A)</f>
        <v>14</v>
      </c>
      <c r="J47" s="7">
        <f>IF(L.SpieltagAuswahl&gt;=J$32,HLOOKUP(Daten!J19,Daten!$C$26:$T$27,2),#N/A)</f>
        <v>10</v>
      </c>
      <c r="K47" s="7">
        <f>IF(L.SpieltagAuswahl&gt;=K$32,HLOOKUP(Daten!K19,Daten!$C$26:$T$27,2),#N/A)</f>
        <v>12</v>
      </c>
      <c r="L47" s="7">
        <f>IF(L.SpieltagAuswahl&gt;=L$32,HLOOKUP(Daten!L19,Daten!$C$26:$T$27,2),#N/A)</f>
        <v>9</v>
      </c>
      <c r="M47" s="7">
        <f>IF(L.SpieltagAuswahl&gt;=M$32,HLOOKUP(Daten!M19,Daten!$C$26:$T$27,2),#N/A)</f>
        <v>11</v>
      </c>
      <c r="N47" s="7">
        <f>IF(L.SpieltagAuswahl&gt;=N$32,HLOOKUP(Daten!N19,Daten!$C$26:$T$27,2),#N/A)</f>
        <v>15</v>
      </c>
      <c r="O47" s="7" t="e">
        <f>IF(L.SpieltagAuswahl&gt;=O$32,HLOOKUP(Daten!O19,Daten!$C$26:$T$27,2),#N/A)</f>
        <v>#N/A</v>
      </c>
      <c r="P47" s="7" t="e">
        <f>IF(L.SpieltagAuswahl&gt;=P$32,HLOOKUP(Daten!P19,Daten!$C$26:$T$27,2),#N/A)</f>
        <v>#N/A</v>
      </c>
      <c r="Q47" s="7" t="e">
        <f>IF(L.SpieltagAuswahl&gt;=Q$32,HLOOKUP(Daten!Q19,Daten!$C$26:$T$27,2),#N/A)</f>
        <v>#N/A</v>
      </c>
      <c r="R47" s="7" t="e">
        <f>IF(L.SpieltagAuswahl&gt;=R$32,HLOOKUP(Daten!R19,Daten!$C$26:$T$27,2),#N/A)</f>
        <v>#N/A</v>
      </c>
      <c r="S47" s="7" t="e">
        <f>IF(L.SpieltagAuswahl&gt;=S$32,HLOOKUP(Daten!S19,Daten!$C$26:$T$27,2),#N/A)</f>
        <v>#N/A</v>
      </c>
      <c r="T47" s="7" t="e">
        <f>IF(L.SpieltagAuswahl&gt;=T$32,HLOOKUP(Daten!T19,Daten!$C$26:$T$27,2),#N/A)</f>
        <v>#N/A</v>
      </c>
      <c r="U47" s="7" t="e">
        <f>IF(L.SpieltagAuswahl&gt;=U$32,HLOOKUP(Daten!U19,Daten!$C$26:$T$27,2),#N/A)</f>
        <v>#N/A</v>
      </c>
      <c r="V47" s="7" t="e">
        <f>IF(L.SpieltagAuswahl&gt;=V$32,HLOOKUP(Daten!V19,Daten!$C$26:$T$27,2),#N/A)</f>
        <v>#N/A</v>
      </c>
      <c r="W47" s="7" t="e">
        <f>IF(L.SpieltagAuswahl&gt;=W$32,HLOOKUP(Daten!W19,Daten!$C$26:$T$27,2),#N/A)</f>
        <v>#N/A</v>
      </c>
      <c r="X47" s="7" t="e">
        <f>IF(L.SpieltagAuswahl&gt;=X$32,HLOOKUP(Daten!X19,Daten!$C$26:$T$27,2),#N/A)</f>
        <v>#N/A</v>
      </c>
      <c r="Y47" s="7" t="e">
        <f>IF(L.SpieltagAuswahl&gt;=Y$32,HLOOKUP(Daten!Y19,Daten!$C$26:$T$27,2),#N/A)</f>
        <v>#N/A</v>
      </c>
      <c r="Z47" s="7" t="e">
        <f>IF(L.SpieltagAuswahl&gt;=Z$32,HLOOKUP(Daten!Z19,Daten!$C$26:$T$27,2),#N/A)</f>
        <v>#N/A</v>
      </c>
      <c r="AA47" s="7" t="e">
        <f>IF(L.SpieltagAuswahl&gt;=AA$32,HLOOKUP(Daten!AA19,Daten!$C$26:$T$27,2),#N/A)</f>
        <v>#N/A</v>
      </c>
      <c r="AB47" s="7" t="e">
        <f>IF(L.SpieltagAuswahl&gt;=AB$32,HLOOKUP(Daten!AB19,Daten!$C$26:$T$27,2),#N/A)</f>
        <v>#N/A</v>
      </c>
      <c r="AC47" s="7" t="e">
        <f>IF(L.SpieltagAuswahl&gt;=AC$32,HLOOKUP(Daten!AC19,Daten!$C$26:$T$27,2),#N/A)</f>
        <v>#N/A</v>
      </c>
      <c r="AD47" s="7" t="e">
        <f>IF(L.SpieltagAuswahl&gt;=AD$32,HLOOKUP(Daten!AD19,Daten!$C$26:$T$27,2),#N/A)</f>
        <v>#N/A</v>
      </c>
      <c r="AE47" s="7" t="e">
        <f>IF(L.SpieltagAuswahl&gt;=AE$32,HLOOKUP(Daten!AE19,Daten!$C$26:$T$27,2),#N/A)</f>
        <v>#N/A</v>
      </c>
      <c r="AF47" s="7" t="e">
        <f>IF(L.SpieltagAuswahl&gt;=AF$32,HLOOKUP(Daten!AF19,Daten!$C$26:$T$27,2),#N/A)</f>
        <v>#N/A</v>
      </c>
      <c r="AG47" s="7" t="e">
        <f>IF(L.SpieltagAuswahl&gt;=AG$32,HLOOKUP(Daten!AG19,Daten!$C$26:$T$27,2),#N/A)</f>
        <v>#N/A</v>
      </c>
      <c r="AH47" s="7" t="e">
        <f>IF(L.SpieltagAuswahl&gt;=AH$32,HLOOKUP(Daten!AH19,Daten!$C$26:$T$27,2),#N/A)</f>
        <v>#N/A</v>
      </c>
      <c r="AI47" s="7" t="e">
        <f>IF(L.SpieltagAuswahl&gt;=AI$32,HLOOKUP(Daten!AI19,Daten!$C$26:$T$27,2),#N/A)</f>
        <v>#N/A</v>
      </c>
      <c r="AJ47" s="7" t="e">
        <f>IF(L.SpieltagAuswahl&gt;=AJ$32,HLOOKUP(Daten!AJ19,Daten!$C$26:$T$27,2),#N/A)</f>
        <v>#N/A</v>
      </c>
    </row>
    <row r="48" spans="2:36" x14ac:dyDescent="0.2">
      <c r="B48" t="str">
        <f>Daten!B20</f>
        <v>Hannover 96</v>
      </c>
      <c r="C48" s="7">
        <f>IF(L.SpieltagAuswahl&gt;=C$32,HLOOKUP(Daten!C20,Daten!$C$26:$T$27,2),#N/A)</f>
        <v>11</v>
      </c>
      <c r="D48" s="7">
        <f>IF(L.SpieltagAuswahl&gt;=D$32,HLOOKUP(Daten!D20,Daten!$C$26:$T$27,2),#N/A)</f>
        <v>14</v>
      </c>
      <c r="E48" s="7">
        <f>IF(L.SpieltagAuswahl&gt;=E$32,HLOOKUP(Daten!E20,Daten!$C$26:$T$27,2),#N/A)</f>
        <v>15</v>
      </c>
      <c r="F48" s="7">
        <f>IF(L.SpieltagAuswahl&gt;=F$32,HLOOKUP(Daten!F20,Daten!$C$26:$T$27,2),#N/A)</f>
        <v>12</v>
      </c>
      <c r="G48" s="7">
        <f>IF(L.SpieltagAuswahl&gt;=G$32,HLOOKUP(Daten!G20,Daten!$C$26:$T$27,2),#N/A)</f>
        <v>15</v>
      </c>
      <c r="H48" s="7">
        <f>IF(L.SpieltagAuswahl&gt;=H$32,HLOOKUP(Daten!H20,Daten!$C$26:$T$27,2),#N/A)</f>
        <v>16</v>
      </c>
      <c r="I48" s="7">
        <f>IF(L.SpieltagAuswahl&gt;=I$32,HLOOKUP(Daten!I20,Daten!$C$26:$T$27,2),#N/A)</f>
        <v>16</v>
      </c>
      <c r="J48" s="7">
        <f>IF(L.SpieltagAuswahl&gt;=J$32,HLOOKUP(Daten!J20,Daten!$C$26:$T$27,2),#N/A)</f>
        <v>12</v>
      </c>
      <c r="K48" s="7">
        <f>IF(L.SpieltagAuswahl&gt;=K$32,HLOOKUP(Daten!K20,Daten!$C$26:$T$27,2),#N/A)</f>
        <v>16</v>
      </c>
      <c r="L48" s="7">
        <f>IF(L.SpieltagAuswahl&gt;=L$32,HLOOKUP(Daten!L20,Daten!$C$26:$T$27,2),#N/A)</f>
        <v>13</v>
      </c>
      <c r="M48" s="7">
        <f>IF(L.SpieltagAuswahl&gt;=M$32,HLOOKUP(Daten!M20,Daten!$C$26:$T$27,2),#N/A)</f>
        <v>9</v>
      </c>
      <c r="N48" s="7">
        <f>IF(L.SpieltagAuswahl&gt;=N$32,HLOOKUP(Daten!N20,Daten!$C$26:$T$27,2),#N/A)</f>
        <v>12</v>
      </c>
      <c r="O48" s="7" t="e">
        <f>IF(L.SpieltagAuswahl&gt;=O$32,HLOOKUP(Daten!O20,Daten!$C$26:$T$27,2),#N/A)</f>
        <v>#N/A</v>
      </c>
      <c r="P48" s="7" t="e">
        <f>IF(L.SpieltagAuswahl&gt;=P$32,HLOOKUP(Daten!P20,Daten!$C$26:$T$27,2),#N/A)</f>
        <v>#N/A</v>
      </c>
      <c r="Q48" s="7" t="e">
        <f>IF(L.SpieltagAuswahl&gt;=Q$32,HLOOKUP(Daten!Q20,Daten!$C$26:$T$27,2),#N/A)</f>
        <v>#N/A</v>
      </c>
      <c r="R48" s="7" t="e">
        <f>IF(L.SpieltagAuswahl&gt;=R$32,HLOOKUP(Daten!R20,Daten!$C$26:$T$27,2),#N/A)</f>
        <v>#N/A</v>
      </c>
      <c r="S48" s="7" t="e">
        <f>IF(L.SpieltagAuswahl&gt;=S$32,HLOOKUP(Daten!S20,Daten!$C$26:$T$27,2),#N/A)</f>
        <v>#N/A</v>
      </c>
      <c r="T48" s="7" t="e">
        <f>IF(L.SpieltagAuswahl&gt;=T$32,HLOOKUP(Daten!T20,Daten!$C$26:$T$27,2),#N/A)</f>
        <v>#N/A</v>
      </c>
      <c r="U48" s="7" t="e">
        <f>IF(L.SpieltagAuswahl&gt;=U$32,HLOOKUP(Daten!U20,Daten!$C$26:$T$27,2),#N/A)</f>
        <v>#N/A</v>
      </c>
      <c r="V48" s="7" t="e">
        <f>IF(L.SpieltagAuswahl&gt;=V$32,HLOOKUP(Daten!V20,Daten!$C$26:$T$27,2),#N/A)</f>
        <v>#N/A</v>
      </c>
      <c r="W48" s="7" t="e">
        <f>IF(L.SpieltagAuswahl&gt;=W$32,HLOOKUP(Daten!W20,Daten!$C$26:$T$27,2),#N/A)</f>
        <v>#N/A</v>
      </c>
      <c r="X48" s="7" t="e">
        <f>IF(L.SpieltagAuswahl&gt;=X$32,HLOOKUP(Daten!X20,Daten!$C$26:$T$27,2),#N/A)</f>
        <v>#N/A</v>
      </c>
      <c r="Y48" s="7" t="e">
        <f>IF(L.SpieltagAuswahl&gt;=Y$32,HLOOKUP(Daten!Y20,Daten!$C$26:$T$27,2),#N/A)</f>
        <v>#N/A</v>
      </c>
      <c r="Z48" s="7" t="e">
        <f>IF(L.SpieltagAuswahl&gt;=Z$32,HLOOKUP(Daten!Z20,Daten!$C$26:$T$27,2),#N/A)</f>
        <v>#N/A</v>
      </c>
      <c r="AA48" s="7" t="e">
        <f>IF(L.SpieltagAuswahl&gt;=AA$32,HLOOKUP(Daten!AA20,Daten!$C$26:$T$27,2),#N/A)</f>
        <v>#N/A</v>
      </c>
      <c r="AB48" s="7" t="e">
        <f>IF(L.SpieltagAuswahl&gt;=AB$32,HLOOKUP(Daten!AB20,Daten!$C$26:$T$27,2),#N/A)</f>
        <v>#N/A</v>
      </c>
      <c r="AC48" s="7" t="e">
        <f>IF(L.SpieltagAuswahl&gt;=AC$32,HLOOKUP(Daten!AC20,Daten!$C$26:$T$27,2),#N/A)</f>
        <v>#N/A</v>
      </c>
      <c r="AD48" s="7" t="e">
        <f>IF(L.SpieltagAuswahl&gt;=AD$32,HLOOKUP(Daten!AD20,Daten!$C$26:$T$27,2),#N/A)</f>
        <v>#N/A</v>
      </c>
      <c r="AE48" s="7" t="e">
        <f>IF(L.SpieltagAuswahl&gt;=AE$32,HLOOKUP(Daten!AE20,Daten!$C$26:$T$27,2),#N/A)</f>
        <v>#N/A</v>
      </c>
      <c r="AF48" s="7" t="e">
        <f>IF(L.SpieltagAuswahl&gt;=AF$32,HLOOKUP(Daten!AF20,Daten!$C$26:$T$27,2),#N/A)</f>
        <v>#N/A</v>
      </c>
      <c r="AG48" s="7" t="e">
        <f>IF(L.SpieltagAuswahl&gt;=AG$32,HLOOKUP(Daten!AG20,Daten!$C$26:$T$27,2),#N/A)</f>
        <v>#N/A</v>
      </c>
      <c r="AH48" s="7" t="e">
        <f>IF(L.SpieltagAuswahl&gt;=AH$32,HLOOKUP(Daten!AH20,Daten!$C$26:$T$27,2),#N/A)</f>
        <v>#N/A</v>
      </c>
      <c r="AI48" s="7" t="e">
        <f>IF(L.SpieltagAuswahl&gt;=AI$32,HLOOKUP(Daten!AI20,Daten!$C$26:$T$27,2),#N/A)</f>
        <v>#N/A</v>
      </c>
      <c r="AJ48" s="7" t="e">
        <f>IF(L.SpieltagAuswahl&gt;=AJ$32,HLOOKUP(Daten!AJ20,Daten!$C$26:$T$27,2),#N/A)</f>
        <v>#N/A</v>
      </c>
    </row>
    <row r="49" spans="2:36" x14ac:dyDescent="0.2">
      <c r="B49" t="str">
        <f>Daten!B21</f>
        <v>1. FC Nürnberg</v>
      </c>
      <c r="C49" s="7">
        <f>IF(L.SpieltagAuswahl&gt;=C$32,HLOOKUP(Daten!C21,Daten!$C$26:$T$27,2),#N/A)</f>
        <v>10</v>
      </c>
      <c r="D49" s="7">
        <f>IF(L.SpieltagAuswahl&gt;=D$32,HLOOKUP(Daten!D21,Daten!$C$26:$T$27,2),#N/A)</f>
        <v>6</v>
      </c>
      <c r="E49" s="7">
        <f>IF(L.SpieltagAuswahl&gt;=E$32,HLOOKUP(Daten!E21,Daten!$C$26:$T$27,2),#N/A)</f>
        <v>4</v>
      </c>
      <c r="F49" s="7">
        <f>IF(L.SpieltagAuswahl&gt;=F$32,HLOOKUP(Daten!F21,Daten!$C$26:$T$27,2),#N/A)</f>
        <v>3</v>
      </c>
      <c r="G49" s="7">
        <f>IF(L.SpieltagAuswahl&gt;=G$32,HLOOKUP(Daten!G21,Daten!$C$26:$T$27,2),#N/A)</f>
        <v>7</v>
      </c>
      <c r="H49" s="7">
        <f>IF(L.SpieltagAuswahl&gt;=H$32,HLOOKUP(Daten!H21,Daten!$C$26:$T$27,2),#N/A)</f>
        <v>5</v>
      </c>
      <c r="I49" s="7">
        <f>IF(L.SpieltagAuswahl&gt;=I$32,HLOOKUP(Daten!I21,Daten!$C$26:$T$27,2),#N/A)</f>
        <v>8</v>
      </c>
      <c r="J49" s="7">
        <f>IF(L.SpieltagAuswahl&gt;=J$32,HLOOKUP(Daten!J21,Daten!$C$26:$T$27,2),#N/A)</f>
        <v>6</v>
      </c>
      <c r="K49" s="7">
        <f>IF(L.SpieltagAuswahl&gt;=K$32,HLOOKUP(Daten!K21,Daten!$C$26:$T$27,2),#N/A)</f>
        <v>7</v>
      </c>
      <c r="L49" s="7">
        <f>IF(L.SpieltagAuswahl&gt;=L$32,HLOOKUP(Daten!L21,Daten!$C$26:$T$27,2),#N/A)</f>
        <v>10</v>
      </c>
      <c r="M49" s="7">
        <f>IF(L.SpieltagAuswahl&gt;=M$32,HLOOKUP(Daten!M21,Daten!$C$26:$T$27,2),#N/A)</f>
        <v>13</v>
      </c>
      <c r="N49" s="7">
        <f>IF(L.SpieltagAuswahl&gt;=N$32,HLOOKUP(Daten!N21,Daten!$C$26:$T$27,2),#N/A)</f>
        <v>9</v>
      </c>
      <c r="O49" s="7" t="e">
        <f>IF(L.SpieltagAuswahl&gt;=O$32,HLOOKUP(Daten!O21,Daten!$C$26:$T$27,2),#N/A)</f>
        <v>#N/A</v>
      </c>
      <c r="P49" s="7" t="e">
        <f>IF(L.SpieltagAuswahl&gt;=P$32,HLOOKUP(Daten!P21,Daten!$C$26:$T$27,2),#N/A)</f>
        <v>#N/A</v>
      </c>
      <c r="Q49" s="7" t="e">
        <f>IF(L.SpieltagAuswahl&gt;=Q$32,HLOOKUP(Daten!Q21,Daten!$C$26:$T$27,2),#N/A)</f>
        <v>#N/A</v>
      </c>
      <c r="R49" s="7" t="e">
        <f>IF(L.SpieltagAuswahl&gt;=R$32,HLOOKUP(Daten!R21,Daten!$C$26:$T$27,2),#N/A)</f>
        <v>#N/A</v>
      </c>
      <c r="S49" s="7" t="e">
        <f>IF(L.SpieltagAuswahl&gt;=S$32,HLOOKUP(Daten!S21,Daten!$C$26:$T$27,2),#N/A)</f>
        <v>#N/A</v>
      </c>
      <c r="T49" s="7" t="e">
        <f>IF(L.SpieltagAuswahl&gt;=T$32,HLOOKUP(Daten!T21,Daten!$C$26:$T$27,2),#N/A)</f>
        <v>#N/A</v>
      </c>
      <c r="U49" s="7" t="e">
        <f>IF(L.SpieltagAuswahl&gt;=U$32,HLOOKUP(Daten!U21,Daten!$C$26:$T$27,2),#N/A)</f>
        <v>#N/A</v>
      </c>
      <c r="V49" s="7" t="e">
        <f>IF(L.SpieltagAuswahl&gt;=V$32,HLOOKUP(Daten!V21,Daten!$C$26:$T$27,2),#N/A)</f>
        <v>#N/A</v>
      </c>
      <c r="W49" s="7" t="e">
        <f>IF(L.SpieltagAuswahl&gt;=W$32,HLOOKUP(Daten!W21,Daten!$C$26:$T$27,2),#N/A)</f>
        <v>#N/A</v>
      </c>
      <c r="X49" s="7" t="e">
        <f>IF(L.SpieltagAuswahl&gt;=X$32,HLOOKUP(Daten!X21,Daten!$C$26:$T$27,2),#N/A)</f>
        <v>#N/A</v>
      </c>
      <c r="Y49" s="7" t="e">
        <f>IF(L.SpieltagAuswahl&gt;=Y$32,HLOOKUP(Daten!Y21,Daten!$C$26:$T$27,2),#N/A)</f>
        <v>#N/A</v>
      </c>
      <c r="Z49" s="7" t="e">
        <f>IF(L.SpieltagAuswahl&gt;=Z$32,HLOOKUP(Daten!Z21,Daten!$C$26:$T$27,2),#N/A)</f>
        <v>#N/A</v>
      </c>
      <c r="AA49" s="7" t="e">
        <f>IF(L.SpieltagAuswahl&gt;=AA$32,HLOOKUP(Daten!AA21,Daten!$C$26:$T$27,2),#N/A)</f>
        <v>#N/A</v>
      </c>
      <c r="AB49" s="7" t="e">
        <f>IF(L.SpieltagAuswahl&gt;=AB$32,HLOOKUP(Daten!AB21,Daten!$C$26:$T$27,2),#N/A)</f>
        <v>#N/A</v>
      </c>
      <c r="AC49" s="7" t="e">
        <f>IF(L.SpieltagAuswahl&gt;=AC$32,HLOOKUP(Daten!AC21,Daten!$C$26:$T$27,2),#N/A)</f>
        <v>#N/A</v>
      </c>
      <c r="AD49" s="7" t="e">
        <f>IF(L.SpieltagAuswahl&gt;=AD$32,HLOOKUP(Daten!AD21,Daten!$C$26:$T$27,2),#N/A)</f>
        <v>#N/A</v>
      </c>
      <c r="AE49" s="7" t="e">
        <f>IF(L.SpieltagAuswahl&gt;=AE$32,HLOOKUP(Daten!AE21,Daten!$C$26:$T$27,2),#N/A)</f>
        <v>#N/A</v>
      </c>
      <c r="AF49" s="7" t="e">
        <f>IF(L.SpieltagAuswahl&gt;=AF$32,HLOOKUP(Daten!AF21,Daten!$C$26:$T$27,2),#N/A)</f>
        <v>#N/A</v>
      </c>
      <c r="AG49" s="7" t="e">
        <f>IF(L.SpieltagAuswahl&gt;=AG$32,HLOOKUP(Daten!AG21,Daten!$C$26:$T$27,2),#N/A)</f>
        <v>#N/A</v>
      </c>
      <c r="AH49" s="7" t="e">
        <f>IF(L.SpieltagAuswahl&gt;=AH$32,HLOOKUP(Daten!AH21,Daten!$C$26:$T$27,2),#N/A)</f>
        <v>#N/A</v>
      </c>
      <c r="AI49" s="7" t="e">
        <f>IF(L.SpieltagAuswahl&gt;=AI$32,HLOOKUP(Daten!AI21,Daten!$C$26:$T$27,2),#N/A)</f>
        <v>#N/A</v>
      </c>
      <c r="AJ49" s="7" t="e">
        <f>IF(L.SpieltagAuswahl&gt;=AJ$32,HLOOKUP(Daten!AJ21,Daten!$C$26:$T$27,2),#N/A)</f>
        <v>#N/A</v>
      </c>
    </row>
    <row r="50" spans="2:36" x14ac:dyDescent="0.2">
      <c r="B50" t="str">
        <f>Daten!B22</f>
        <v>FC St. Pauli</v>
      </c>
      <c r="C50" s="7">
        <f>IF(L.SpieltagAuswahl&gt;=C$32,HLOOKUP(Daten!C22,Daten!$C$26:$T$27,2),#N/A)</f>
        <v>16</v>
      </c>
      <c r="D50" s="7">
        <f>IF(L.SpieltagAuswahl&gt;=D$32,HLOOKUP(Daten!D22,Daten!$C$26:$T$27,2),#N/A)</f>
        <v>12</v>
      </c>
      <c r="E50" s="7">
        <f>IF(L.SpieltagAuswahl&gt;=E$32,HLOOKUP(Daten!E22,Daten!$C$26:$T$27,2),#N/A)</f>
        <v>6</v>
      </c>
      <c r="F50" s="7">
        <f>IF(L.SpieltagAuswahl&gt;=F$32,HLOOKUP(Daten!F22,Daten!$C$26:$T$27,2),#N/A)</f>
        <v>9</v>
      </c>
      <c r="G50" s="7">
        <f>IF(L.SpieltagAuswahl&gt;=G$32,HLOOKUP(Daten!G22,Daten!$C$26:$T$27,2),#N/A)</f>
        <v>10</v>
      </c>
      <c r="H50" s="7">
        <f>IF(L.SpieltagAuswahl&gt;=H$32,HLOOKUP(Daten!H22,Daten!$C$26:$T$27,2),#N/A)</f>
        <v>9</v>
      </c>
      <c r="I50" s="7">
        <f>IF(L.SpieltagAuswahl&gt;=I$32,HLOOKUP(Daten!I22,Daten!$C$26:$T$27,2),#N/A)</f>
        <v>10</v>
      </c>
      <c r="J50" s="7">
        <f>IF(L.SpieltagAuswahl&gt;=J$32,HLOOKUP(Daten!J22,Daten!$C$26:$T$27,2),#N/A)</f>
        <v>13</v>
      </c>
      <c r="K50" s="7">
        <f>IF(L.SpieltagAuswahl&gt;=K$32,HLOOKUP(Daten!K22,Daten!$C$26:$T$27,2),#N/A)</f>
        <v>9</v>
      </c>
      <c r="L50" s="7">
        <f>IF(L.SpieltagAuswahl&gt;=L$32,HLOOKUP(Daten!L22,Daten!$C$26:$T$27,2),#N/A)</f>
        <v>6</v>
      </c>
      <c r="M50" s="7">
        <f>IF(L.SpieltagAuswahl&gt;=M$32,HLOOKUP(Daten!M22,Daten!$C$26:$T$27,2),#N/A)</f>
        <v>6</v>
      </c>
      <c r="N50" s="7">
        <f>IF(L.SpieltagAuswahl&gt;=N$32,HLOOKUP(Daten!N22,Daten!$C$26:$T$27,2),#N/A)</f>
        <v>6</v>
      </c>
      <c r="O50" s="7" t="e">
        <f>IF(L.SpieltagAuswahl&gt;=O$32,HLOOKUP(Daten!O22,Daten!$C$26:$T$27,2),#N/A)</f>
        <v>#N/A</v>
      </c>
      <c r="P50" s="7" t="e">
        <f>IF(L.SpieltagAuswahl&gt;=P$32,HLOOKUP(Daten!P22,Daten!$C$26:$T$27,2),#N/A)</f>
        <v>#N/A</v>
      </c>
      <c r="Q50" s="7" t="e">
        <f>IF(L.SpieltagAuswahl&gt;=Q$32,HLOOKUP(Daten!Q22,Daten!$C$26:$T$27,2),#N/A)</f>
        <v>#N/A</v>
      </c>
      <c r="R50" s="7" t="e">
        <f>IF(L.SpieltagAuswahl&gt;=R$32,HLOOKUP(Daten!R22,Daten!$C$26:$T$27,2),#N/A)</f>
        <v>#N/A</v>
      </c>
      <c r="S50" s="7" t="e">
        <f>IF(L.SpieltagAuswahl&gt;=S$32,HLOOKUP(Daten!S22,Daten!$C$26:$T$27,2),#N/A)</f>
        <v>#N/A</v>
      </c>
      <c r="T50" s="7" t="e">
        <f>IF(L.SpieltagAuswahl&gt;=T$32,HLOOKUP(Daten!T22,Daten!$C$26:$T$27,2),#N/A)</f>
        <v>#N/A</v>
      </c>
      <c r="U50" s="7" t="e">
        <f>IF(L.SpieltagAuswahl&gt;=U$32,HLOOKUP(Daten!U22,Daten!$C$26:$T$27,2),#N/A)</f>
        <v>#N/A</v>
      </c>
      <c r="V50" s="7" t="e">
        <f>IF(L.SpieltagAuswahl&gt;=V$32,HLOOKUP(Daten!V22,Daten!$C$26:$T$27,2),#N/A)</f>
        <v>#N/A</v>
      </c>
      <c r="W50" s="7" t="e">
        <f>IF(L.SpieltagAuswahl&gt;=W$32,HLOOKUP(Daten!W22,Daten!$C$26:$T$27,2),#N/A)</f>
        <v>#N/A</v>
      </c>
      <c r="X50" s="7" t="e">
        <f>IF(L.SpieltagAuswahl&gt;=X$32,HLOOKUP(Daten!X22,Daten!$C$26:$T$27,2),#N/A)</f>
        <v>#N/A</v>
      </c>
      <c r="Y50" s="7" t="e">
        <f>IF(L.SpieltagAuswahl&gt;=Y$32,HLOOKUP(Daten!Y22,Daten!$C$26:$T$27,2),#N/A)</f>
        <v>#N/A</v>
      </c>
      <c r="Z50" s="7" t="e">
        <f>IF(L.SpieltagAuswahl&gt;=Z$32,HLOOKUP(Daten!Z22,Daten!$C$26:$T$27,2),#N/A)</f>
        <v>#N/A</v>
      </c>
      <c r="AA50" s="7" t="e">
        <f>IF(L.SpieltagAuswahl&gt;=AA$32,HLOOKUP(Daten!AA22,Daten!$C$26:$T$27,2),#N/A)</f>
        <v>#N/A</v>
      </c>
      <c r="AB50" s="7" t="e">
        <f>IF(L.SpieltagAuswahl&gt;=AB$32,HLOOKUP(Daten!AB22,Daten!$C$26:$T$27,2),#N/A)</f>
        <v>#N/A</v>
      </c>
      <c r="AC50" s="7" t="e">
        <f>IF(L.SpieltagAuswahl&gt;=AC$32,HLOOKUP(Daten!AC22,Daten!$C$26:$T$27,2),#N/A)</f>
        <v>#N/A</v>
      </c>
      <c r="AD50" s="7" t="e">
        <f>IF(L.SpieltagAuswahl&gt;=AD$32,HLOOKUP(Daten!AD22,Daten!$C$26:$T$27,2),#N/A)</f>
        <v>#N/A</v>
      </c>
      <c r="AE50" s="7" t="e">
        <f>IF(L.SpieltagAuswahl&gt;=AE$32,HLOOKUP(Daten!AE22,Daten!$C$26:$T$27,2),#N/A)</f>
        <v>#N/A</v>
      </c>
      <c r="AF50" s="7" t="e">
        <f>IF(L.SpieltagAuswahl&gt;=AF$32,HLOOKUP(Daten!AF22,Daten!$C$26:$T$27,2),#N/A)</f>
        <v>#N/A</v>
      </c>
      <c r="AG50" s="7" t="e">
        <f>IF(L.SpieltagAuswahl&gt;=AG$32,HLOOKUP(Daten!AG22,Daten!$C$26:$T$27,2),#N/A)</f>
        <v>#N/A</v>
      </c>
      <c r="AH50" s="7" t="e">
        <f>IF(L.SpieltagAuswahl&gt;=AH$32,HLOOKUP(Daten!AH22,Daten!$C$26:$T$27,2),#N/A)</f>
        <v>#N/A</v>
      </c>
      <c r="AI50" s="7" t="e">
        <f>IF(L.SpieltagAuswahl&gt;=AI$32,HLOOKUP(Daten!AI22,Daten!$C$26:$T$27,2),#N/A)</f>
        <v>#N/A</v>
      </c>
      <c r="AJ50" s="7" t="e">
        <f>IF(L.SpieltagAuswahl&gt;=AJ$32,HLOOKUP(Daten!AJ22,Daten!$C$26:$T$27,2),#N/A)</f>
        <v>#N/A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Präsentation</vt:lpstr>
      <vt:lpstr>Listen</vt:lpstr>
      <vt:lpstr>Daten</vt:lpstr>
      <vt:lpstr>D.Club</vt:lpstr>
      <vt:lpstr>D.Startposition1</vt:lpstr>
      <vt:lpstr>D.Startposition2</vt:lpstr>
      <vt:lpstr>L.ClubAuswahl</vt:lpstr>
      <vt:lpstr>L.ClubListe</vt:lpstr>
      <vt:lpstr>L.SpieltagAuswahl</vt:lpstr>
      <vt:lpstr>L.Tabellenhälfte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Arendt-Theilen</dc:creator>
  <cp:lastModifiedBy>Trainer Trainer</cp:lastModifiedBy>
  <dcterms:created xsi:type="dcterms:W3CDTF">2012-01-23T07:53:31Z</dcterms:created>
  <dcterms:modified xsi:type="dcterms:W3CDTF">2012-02-03T08:45:00Z</dcterms:modified>
</cp:coreProperties>
</file>