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4115" windowHeight="7200"/>
  </bookViews>
  <sheets>
    <sheet name="Tabelle1" sheetId="1" r:id="rId1"/>
  </sheets>
  <calcPr calcId="145621"/>
  <fileRecoveryPr repairLoad="1"/>
</workbook>
</file>

<file path=xl/calcChain.xml><?xml version="1.0" encoding="utf-8"?>
<calcChain xmlns="http://schemas.openxmlformats.org/spreadsheetml/2006/main">
  <c r="F27" i="1" l="1"/>
  <c r="E27" i="1"/>
  <c r="D27" i="1"/>
  <c r="C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G7" i="1"/>
</calcChain>
</file>

<file path=xl/sharedStrings.xml><?xml version="1.0" encoding="utf-8"?>
<sst xmlns="http://schemas.openxmlformats.org/spreadsheetml/2006/main" count="44" uniqueCount="40">
  <si>
    <t>Date</t>
  </si>
  <si>
    <t>Annual</t>
  </si>
  <si>
    <t>Lease</t>
  </si>
  <si>
    <t>Payment</t>
  </si>
  <si>
    <t>Executory</t>
  </si>
  <si>
    <t>Costs</t>
  </si>
  <si>
    <t>Interest (10%)</t>
  </si>
  <si>
    <t>on Unpaid</t>
  </si>
  <si>
    <t>Obligation</t>
  </si>
  <si>
    <t>Reduction</t>
  </si>
  <si>
    <t>of Lease</t>
  </si>
  <si>
    <t>Balance</t>
  </si>
  <si>
    <t xml:space="preserve">of Lease </t>
  </si>
  <si>
    <t>Jan/2014</t>
  </si>
  <si>
    <t>Jan/2015</t>
  </si>
  <si>
    <t>Jan/2016</t>
  </si>
  <si>
    <t>Jan/2017</t>
  </si>
  <si>
    <t>Jan/2018</t>
  </si>
  <si>
    <t>(a.)</t>
  </si>
  <si>
    <t>(b.)</t>
  </si>
  <si>
    <t>(c.)</t>
  </si>
  <si>
    <t>(d.)</t>
  </si>
  <si>
    <t>(e.)</t>
  </si>
  <si>
    <t>Lease Term</t>
  </si>
  <si>
    <t>FMV</t>
  </si>
  <si>
    <t>Economic Life</t>
  </si>
  <si>
    <t>Executory Costs</t>
  </si>
  <si>
    <t>Renewal Options</t>
  </si>
  <si>
    <t>Depreciation Method</t>
  </si>
  <si>
    <t>Incremental Borrowing Costs</t>
  </si>
  <si>
    <t>Annual Rate of Return on Investment</t>
  </si>
  <si>
    <t>5 years</t>
  </si>
  <si>
    <t>none</t>
  </si>
  <si>
    <t>Straight Line</t>
  </si>
  <si>
    <t>100.000</t>
  </si>
  <si>
    <t>Equal Rental Payments</t>
  </si>
  <si>
    <t>25.981,62</t>
  </si>
  <si>
    <r>
      <rPr>
        <sz val="11"/>
        <color rgb="FF800000"/>
        <rFont val="Calibri"/>
        <family val="2"/>
        <scheme val="minor"/>
      </rPr>
      <t>2.000</t>
    </r>
    <r>
      <rPr>
        <sz val="11"/>
        <color theme="1"/>
        <rFont val="Calibri"/>
        <family val="2"/>
        <scheme val="minor"/>
      </rPr>
      <t xml:space="preserve"> per year</t>
    </r>
  </si>
  <si>
    <t xml:space="preserve">Capitalized Amount:    </t>
  </si>
  <si>
    <t>(Agreed Lease Pymt  - Executory Costs) * PV of an annuity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</si>
</sst>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quotePrefix="1"/>
    <xf numFmtId="43" fontId="0" fillId="0" borderId="0" xfId="1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3" fontId="0" fillId="0" borderId="1" xfId="1" applyFont="1" applyBorder="1"/>
    <xf numFmtId="43" fontId="0" fillId="0" borderId="0" xfId="1" applyFont="1" applyBorder="1"/>
    <xf numFmtId="164" fontId="0" fillId="0" borderId="0" xfId="1" quotePrefix="1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43" fontId="2" fillId="0" borderId="0" xfId="1" applyFont="1"/>
    <xf numFmtId="0" fontId="3" fillId="0" borderId="0" xfId="0" quotePrefix="1" applyFont="1" applyAlignment="1">
      <alignment horizontal="center"/>
    </xf>
    <xf numFmtId="43" fontId="4" fillId="0" borderId="0" xfId="1" applyFont="1"/>
    <xf numFmtId="43" fontId="5" fillId="0" borderId="0" xfId="1" applyFont="1"/>
    <xf numFmtId="43" fontId="5" fillId="0" borderId="2" xfId="1" applyFont="1" applyBorder="1"/>
    <xf numFmtId="0" fontId="6" fillId="0" borderId="0" xfId="0" applyFont="1"/>
    <xf numFmtId="0" fontId="7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0066"/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Layout" topLeftCell="A16" workbookViewId="0">
      <selection activeCell="B37" sqref="B37"/>
    </sheetView>
  </sheetViews>
  <sheetFormatPr baseColWidth="10" defaultRowHeight="15" x14ac:dyDescent="0.25"/>
  <cols>
    <col min="1" max="1" width="2" bestFit="1" customWidth="1"/>
    <col min="2" max="2" width="8.7109375" bestFit="1" customWidth="1"/>
    <col min="3" max="3" width="11.5703125" bestFit="1" customWidth="1"/>
    <col min="4" max="4" width="11.42578125" customWidth="1"/>
    <col min="5" max="5" width="12.5703125" customWidth="1"/>
    <col min="6" max="6" width="13.28515625" bestFit="1" customWidth="1"/>
    <col min="7" max="7" width="11.5703125" bestFit="1" customWidth="1"/>
    <col min="8" max="8" width="2.5703125" customWidth="1"/>
  </cols>
  <sheetData>
    <row r="1" spans="2:7" s="14" customFormat="1" ht="18.75" x14ac:dyDescent="0.3">
      <c r="B1" s="14" t="s">
        <v>38</v>
      </c>
    </row>
    <row r="2" spans="2:7" s="14" customFormat="1" ht="18.75" x14ac:dyDescent="0.3">
      <c r="B2" s="14" t="s">
        <v>39</v>
      </c>
    </row>
    <row r="5" spans="2:7" x14ac:dyDescent="0.25">
      <c r="B5" t="s">
        <v>23</v>
      </c>
      <c r="E5" s="3" t="s">
        <v>31</v>
      </c>
      <c r="G5" s="2">
        <v>25981.62</v>
      </c>
    </row>
    <row r="6" spans="2:7" x14ac:dyDescent="0.25">
      <c r="B6" t="s">
        <v>35</v>
      </c>
      <c r="E6" s="10" t="s">
        <v>36</v>
      </c>
      <c r="G6" s="2">
        <v>-2000</v>
      </c>
    </row>
    <row r="7" spans="2:7" ht="15.75" thickBot="1" x14ac:dyDescent="0.3">
      <c r="B7" t="s">
        <v>24</v>
      </c>
      <c r="E7" s="7" t="s">
        <v>34</v>
      </c>
      <c r="G7" s="13">
        <f>SUM(G5:G6)</f>
        <v>23981.62</v>
      </c>
    </row>
    <row r="8" spans="2:7" x14ac:dyDescent="0.25">
      <c r="B8" t="s">
        <v>25</v>
      </c>
      <c r="E8" s="3" t="s">
        <v>31</v>
      </c>
    </row>
    <row r="9" spans="2:7" x14ac:dyDescent="0.25">
      <c r="B9" t="s">
        <v>26</v>
      </c>
      <c r="E9" s="3" t="s">
        <v>37</v>
      </c>
    </row>
    <row r="10" spans="2:7" x14ac:dyDescent="0.25">
      <c r="B10" t="s">
        <v>27</v>
      </c>
      <c r="E10" s="3" t="s">
        <v>32</v>
      </c>
    </row>
    <row r="11" spans="2:7" x14ac:dyDescent="0.25">
      <c r="B11" t="s">
        <v>28</v>
      </c>
      <c r="E11" s="3" t="s">
        <v>33</v>
      </c>
    </row>
    <row r="12" spans="2:7" x14ac:dyDescent="0.25">
      <c r="B12" t="s">
        <v>29</v>
      </c>
      <c r="E12" s="4">
        <v>0.11</v>
      </c>
    </row>
    <row r="13" spans="2:7" x14ac:dyDescent="0.25">
      <c r="B13" t="s">
        <v>30</v>
      </c>
      <c r="E13" s="8">
        <v>0.1</v>
      </c>
    </row>
    <row r="17" spans="1:7" x14ac:dyDescent="0.25">
      <c r="C17" t="s">
        <v>1</v>
      </c>
      <c r="E17" t="s">
        <v>6</v>
      </c>
      <c r="F17" t="s">
        <v>9</v>
      </c>
      <c r="G17" t="s">
        <v>11</v>
      </c>
    </row>
    <row r="18" spans="1:7" x14ac:dyDescent="0.25">
      <c r="C18" t="s">
        <v>2</v>
      </c>
      <c r="D18" t="s">
        <v>4</v>
      </c>
      <c r="E18" t="s">
        <v>7</v>
      </c>
      <c r="F18" t="s">
        <v>10</v>
      </c>
      <c r="G18" t="s">
        <v>12</v>
      </c>
    </row>
    <row r="19" spans="1:7" x14ac:dyDescent="0.25">
      <c r="B19" t="s">
        <v>0</v>
      </c>
      <c r="C19" t="s">
        <v>3</v>
      </c>
      <c r="D19" t="s">
        <v>5</v>
      </c>
      <c r="E19" t="s">
        <v>8</v>
      </c>
      <c r="F19" t="s">
        <v>8</v>
      </c>
      <c r="G19" t="s">
        <v>8</v>
      </c>
    </row>
    <row r="20" spans="1:7" x14ac:dyDescent="0.25">
      <c r="C20" t="s">
        <v>18</v>
      </c>
      <c r="D20" t="s">
        <v>19</v>
      </c>
      <c r="E20" s="1" t="s">
        <v>20</v>
      </c>
      <c r="F20" t="s">
        <v>21</v>
      </c>
      <c r="G20" t="s">
        <v>22</v>
      </c>
    </row>
    <row r="21" spans="1:7" x14ac:dyDescent="0.25">
      <c r="A21">
        <v>1</v>
      </c>
      <c r="B21" s="15" t="s">
        <v>13</v>
      </c>
      <c r="C21" s="2"/>
      <c r="D21" s="2"/>
      <c r="E21" s="2"/>
      <c r="F21" s="2"/>
      <c r="G21" s="2">
        <v>100000</v>
      </c>
    </row>
    <row r="22" spans="1:7" x14ac:dyDescent="0.25">
      <c r="A22">
        <v>2</v>
      </c>
      <c r="B22" s="15" t="s">
        <v>13</v>
      </c>
      <c r="C22" s="11">
        <v>25981.62</v>
      </c>
      <c r="D22" s="2">
        <v>2000</v>
      </c>
      <c r="E22" s="2"/>
      <c r="F22" s="12">
        <f>+C22-D22-E22</f>
        <v>23981.62</v>
      </c>
      <c r="G22" s="9">
        <f>+G21-F22</f>
        <v>76018.38</v>
      </c>
    </row>
    <row r="23" spans="1:7" x14ac:dyDescent="0.25">
      <c r="A23">
        <v>3</v>
      </c>
      <c r="B23" t="s">
        <v>14</v>
      </c>
      <c r="C23" s="2">
        <v>25981.62</v>
      </c>
      <c r="D23" s="2">
        <v>2000</v>
      </c>
      <c r="E23" s="9">
        <f>+$E$13*G22</f>
        <v>7601.8380000000006</v>
      </c>
      <c r="F23" s="2">
        <f>+C23-D23-E23</f>
        <v>16379.781999999999</v>
      </c>
      <c r="G23" s="2">
        <f>+G22-F23</f>
        <v>59638.598000000005</v>
      </c>
    </row>
    <row r="24" spans="1:7" x14ac:dyDescent="0.25">
      <c r="A24">
        <v>4</v>
      </c>
      <c r="B24" t="s">
        <v>15</v>
      </c>
      <c r="C24" s="2">
        <v>25981.62</v>
      </c>
      <c r="D24" s="2">
        <v>2000</v>
      </c>
      <c r="E24" s="2">
        <f>+$E$13*G23</f>
        <v>5963.8598000000011</v>
      </c>
      <c r="F24" s="2">
        <f>+C24-D24-E24</f>
        <v>18017.760199999997</v>
      </c>
      <c r="G24" s="2">
        <f>+G23-F24</f>
        <v>41620.837800000008</v>
      </c>
    </row>
    <row r="25" spans="1:7" x14ac:dyDescent="0.25">
      <c r="A25">
        <v>5</v>
      </c>
      <c r="B25" t="s">
        <v>16</v>
      </c>
      <c r="C25" s="2">
        <v>25981.62</v>
      </c>
      <c r="D25" s="2">
        <v>2000</v>
      </c>
      <c r="E25" s="2">
        <f>+$E$13*G24</f>
        <v>4162.0837800000008</v>
      </c>
      <c r="F25" s="2">
        <f>+C25-D25-E25</f>
        <v>19819.536219999998</v>
      </c>
      <c r="G25" s="2">
        <f>+G24-F25</f>
        <v>21801.30158000001</v>
      </c>
    </row>
    <row r="26" spans="1:7" x14ac:dyDescent="0.25">
      <c r="A26">
        <v>6</v>
      </c>
      <c r="B26" t="s">
        <v>17</v>
      </c>
      <c r="C26" s="2">
        <v>25981.62</v>
      </c>
      <c r="D26" s="2">
        <v>2000</v>
      </c>
      <c r="E26" s="2">
        <f>+$E$13*G25+0.19</f>
        <v>2180.3201580000014</v>
      </c>
      <c r="F26" s="2">
        <f>+C26-D26-E26</f>
        <v>21801.299841999997</v>
      </c>
      <c r="G26" s="2">
        <f>+G25-F26</f>
        <v>1.7380000135744922E-3</v>
      </c>
    </row>
    <row r="27" spans="1:7" ht="15.75" thickBot="1" x14ac:dyDescent="0.3">
      <c r="C27" s="5">
        <f>SUM(C21:C26)</f>
        <v>129908.09999999999</v>
      </c>
      <c r="D27" s="5">
        <f>SUM(D21:D26)</f>
        <v>10000</v>
      </c>
      <c r="E27" s="5">
        <f>SUM(E21:E26)</f>
        <v>19908.101738000005</v>
      </c>
      <c r="F27" s="5">
        <f>SUM(F21:F26)</f>
        <v>99999.998261999994</v>
      </c>
      <c r="G27" s="6"/>
    </row>
    <row r="28" spans="1:7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2014-01-18T10:31:34Z</dcterms:created>
  <dcterms:modified xsi:type="dcterms:W3CDTF">2014-01-18T10:47:49Z</dcterms:modified>
</cp:coreProperties>
</file>